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filterPrivacy="1" codeName="ThisWorkbook" defaultThemeVersion="124226"/>
  <xr:revisionPtr revIDLastSave="0" documentId="13_ncr:1_{298B0043-04BC-4132-AD94-D86D8B1C065D}" xr6:coauthVersionLast="47" xr6:coauthVersionMax="47" xr10:uidLastSave="{00000000-0000-0000-0000-000000000000}"/>
  <bookViews>
    <workbookView xWindow="-25320" yWindow="360" windowWidth="25440" windowHeight="15270" firstSheet="4" activeTab="10" xr2:uid="{00000000-000D-0000-FFFF-FFFF00000000}"/>
  </bookViews>
  <sheets>
    <sheet name="lot 1-0" sheetId="39" r:id="rId1"/>
    <sheet name="lot 1-BPU" sheetId="48" r:id="rId2"/>
    <sheet name="lot 1 -catalogue" sheetId="57" r:id="rId3"/>
    <sheet name="lot 2" sheetId="42" r:id="rId4"/>
    <sheet name="lot 2-BPU" sheetId="61" r:id="rId5"/>
    <sheet name="lot 2 -catalogue" sheetId="58" r:id="rId6"/>
    <sheet name="lot 3" sheetId="51" r:id="rId7"/>
    <sheet name="lot 3-BPU" sheetId="62" r:id="rId8"/>
    <sheet name="lot 3 -catalogue" sheetId="59" r:id="rId9"/>
    <sheet name="lot 4 " sheetId="54" r:id="rId10"/>
    <sheet name="lot 4-BPU" sheetId="63" r:id="rId11"/>
    <sheet name="lot 4 -catalogue" sheetId="60" r:id="rId12"/>
    <sheet name="SIMULATION FINANCIERE" sheetId="3" r:id="rId13"/>
  </sheets>
  <definedNames>
    <definedName name="_xlnm._FilterDatabase" localSheetId="1" hidden="1">'lot 1-BPU'!$A$2:$AS$41</definedName>
    <definedName name="_xlnm._FilterDatabase" localSheetId="4" hidden="1">'lot 2-BPU'!$A$1:$AS$27</definedName>
    <definedName name="_xlnm._FilterDatabase" localSheetId="7" hidden="1">'lot 3-BPU'!$A$2:$AS$2</definedName>
    <definedName name="_xlnm._FilterDatabase" localSheetId="10" hidden="1">'lot 4-BPU'!$A$1:$AS$1</definedName>
    <definedName name="CDVPAR" localSheetId="2">#REF!</definedName>
    <definedName name="CDVPAR" localSheetId="0">#REF!</definedName>
    <definedName name="CDVPAR" localSheetId="3">#REF!</definedName>
    <definedName name="CDVPAR" localSheetId="5">#REF!</definedName>
    <definedName name="CDVPAR" localSheetId="6">#REF!</definedName>
    <definedName name="CDVPAR" localSheetId="8">#REF!</definedName>
    <definedName name="CDVPAR" localSheetId="9">#REF!</definedName>
    <definedName name="CDVPAR" localSheetId="11">#REF!</definedName>
    <definedName name="CDVPAR">#REF!</definedName>
    <definedName name="CNDCMD" localSheetId="2">#REF!</definedName>
    <definedName name="CNDCMD" localSheetId="0">#REF!</definedName>
    <definedName name="CNDCMD" localSheetId="3">#REF!</definedName>
    <definedName name="CNDCMD" localSheetId="5">#REF!</definedName>
    <definedName name="CNDCMD" localSheetId="6">#REF!</definedName>
    <definedName name="CNDCMD" localSheetId="8">#REF!</definedName>
    <definedName name="CNDCMD" localSheetId="9">#REF!</definedName>
    <definedName name="CNDCMD" localSheetId="11">#REF!</definedName>
    <definedName name="CNDCMD">#REF!</definedName>
    <definedName name="CNDMARCHE" localSheetId="2">#REF!</definedName>
    <definedName name="CNDMARCHE" localSheetId="0">#REF!</definedName>
    <definedName name="CNDMARCHE" localSheetId="3">#REF!</definedName>
    <definedName name="CNDMARCHE" localSheetId="5">#REF!</definedName>
    <definedName name="CNDMARCHE" localSheetId="6">#REF!</definedName>
    <definedName name="CNDMARCHE" localSheetId="8">#REF!</definedName>
    <definedName name="CNDMARCHE" localSheetId="9">#REF!</definedName>
    <definedName name="CNDMARCHE" localSheetId="11">#REF!</definedName>
    <definedName name="CNDMARCHE">#REF!</definedName>
    <definedName name="CNDREFCMD" localSheetId="0">#REF!</definedName>
    <definedName name="CNDREFCMD" localSheetId="3">#REF!</definedName>
    <definedName name="CNDREFCMD" localSheetId="6">#REF!</definedName>
    <definedName name="CNDREFCMD" localSheetId="9">#REF!</definedName>
    <definedName name="CNDREFCMD">#REF!</definedName>
    <definedName name="CNDREFMARCHE" localSheetId="0">#REF!</definedName>
    <definedName name="CNDREFMARCHE" localSheetId="3">#REF!</definedName>
    <definedName name="CNDREFMARCHE" localSheetId="6">#REF!</definedName>
    <definedName name="CNDREFMARCHE" localSheetId="9">#REF!</definedName>
    <definedName name="CNDREFMARCHE">#REF!</definedName>
    <definedName name="DATEFINEXECUTION" localSheetId="0">#REF!</definedName>
    <definedName name="DATEFINEXECUTION" localSheetId="3">#REF!</definedName>
    <definedName name="DATEFINEXECUTION" localSheetId="6">#REF!</definedName>
    <definedName name="DATEFINEXECUTION" localSheetId="9">#REF!</definedName>
    <definedName name="DATEFINEXECUTION">#REF!</definedName>
    <definedName name="DVIKYDEVI" localSheetId="0">#REF!</definedName>
    <definedName name="DVIKYDEVI" localSheetId="3">#REF!</definedName>
    <definedName name="DVIKYDEVI" localSheetId="6">#REF!</definedName>
    <definedName name="DVIKYDEVI" localSheetId="9">#REF!</definedName>
    <definedName name="DVIKYDEVI">#REF!</definedName>
    <definedName name="FOUCDFOUC" localSheetId="0">#REF!</definedName>
    <definedName name="FOUCDFOUC" localSheetId="3">#REF!</definedName>
    <definedName name="FOUCDFOUC" localSheetId="6">#REF!</definedName>
    <definedName name="FOUCDFOUC" localSheetId="9">#REF!</definedName>
    <definedName name="FOUCDFOUC">#REF!</definedName>
    <definedName name="FOUNOSTRE" localSheetId="0">#REF!</definedName>
    <definedName name="FOUNOSTRE" localSheetId="3">#REF!</definedName>
    <definedName name="FOUNOSTRE" localSheetId="6">#REF!</definedName>
    <definedName name="FOUNOSTRE" localSheetId="9">#REF!</definedName>
    <definedName name="FOUNOSTRE">#REF!</definedName>
    <definedName name="_xlnm.Print_Titles" localSheetId="1">'lot 1-BPU'!$1:$1</definedName>
    <definedName name="_xlnm.Print_Titles" localSheetId="4">'lot 2-BPU'!$1:$1</definedName>
    <definedName name="_xlnm.Print_Titles" localSheetId="7">'lot 3-BPU'!$1:$1</definedName>
    <definedName name="_xlnm.Print_Titles" localSheetId="10">'lot 4-BPU'!$1:$1</definedName>
    <definedName name="NOOCC" localSheetId="0">#REF!</definedName>
    <definedName name="NOOCC" localSheetId="3">#REF!</definedName>
    <definedName name="NOOCC" localSheetId="6">#REF!</definedName>
    <definedName name="NOOCC" localSheetId="9">#REF!</definedName>
    <definedName name="NOOCC">#REF!</definedName>
    <definedName name="PCACDPACH" localSheetId="0">#REF!</definedName>
    <definedName name="PCACDPACH" localSheetId="3">#REF!</definedName>
    <definedName name="PCACDPACH" localSheetId="6">#REF!</definedName>
    <definedName name="PCACDPACH" localSheetId="9">#REF!</definedName>
    <definedName name="PCACDPACH">#REF!</definedName>
    <definedName name="PCAD8DEPA" localSheetId="0">#REF!</definedName>
    <definedName name="PCAD8DEPA" localSheetId="3">#REF!</definedName>
    <definedName name="PCAD8DEPA" localSheetId="6">#REF!</definedName>
    <definedName name="PCAD8DEPA" localSheetId="9">#REF!</definedName>
    <definedName name="PCAD8DEPA">#REF!</definedName>
    <definedName name="PCAD8NOTI" localSheetId="0">#REF!</definedName>
    <definedName name="PCAD8NOTI" localSheetId="3">#REF!</definedName>
    <definedName name="PCAD8NOTI" localSheetId="6">#REF!</definedName>
    <definedName name="PCAD8NOTI" localSheetId="9">#REF!</definedName>
    <definedName name="PCAD8NOTI">#REF!</definedName>
    <definedName name="pcapcmaxi" localSheetId="0">#REF!</definedName>
    <definedName name="pcapcmaxi" localSheetId="3">#REF!</definedName>
    <definedName name="pcapcmaxi" localSheetId="6">#REF!</definedName>
    <definedName name="pcapcmaxi" localSheetId="9">#REF!</definedName>
    <definedName name="pcapcmaxi">#REF!</definedName>
    <definedName name="pcapcmini" localSheetId="0">#REF!</definedName>
    <definedName name="pcapcmini" localSheetId="3">#REF!</definedName>
    <definedName name="pcapcmini" localSheetId="6">#REF!</definedName>
    <definedName name="pcapcmini" localSheetId="9">#REF!</definedName>
    <definedName name="pcapcmini">#REF!</definedName>
    <definedName name="selon.entree" localSheetId="0">#REF!</definedName>
    <definedName name="selon.entree" localSheetId="3">#REF!</definedName>
    <definedName name="selon.entree" localSheetId="6">#REF!</definedName>
    <definedName name="selon.entree" localSheetId="9">#REF!</definedName>
    <definedName name="selon.entree">#REF!</definedName>
    <definedName name="TYPE_REF_PROD" localSheetId="0">#REF!</definedName>
    <definedName name="TYPE_REF_PROD" localSheetId="3">#REF!</definedName>
    <definedName name="TYPE_REF_PROD" localSheetId="6">#REF!</definedName>
    <definedName name="TYPE_REF_PROD" localSheetId="9">#REF!</definedName>
    <definedName name="TYPE_REF_PROD">#REF!</definedName>
    <definedName name="_xlnm.Print_Area" localSheetId="0">'lot 1-0'!$A$1:$I$32</definedName>
    <definedName name="_xlnm.Print_Area" localSheetId="1">'lot 1-BPU'!$A$1:$AS$48</definedName>
    <definedName name="_xlnm.Print_Area" localSheetId="3">'lot 2'!$A$1:$I$32</definedName>
    <definedName name="_xlnm.Print_Area" localSheetId="6">'lot 3'!$A$1:$I$32</definedName>
    <definedName name="_xlnm.Print_Area" localSheetId="9">'lot 4 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63" l="1"/>
  <c r="T2" i="63"/>
  <c r="U2" i="63"/>
  <c r="U2" i="62"/>
  <c r="T2" i="62"/>
  <c r="R2" i="62"/>
  <c r="T2" i="61"/>
  <c r="U2" i="61" s="1"/>
  <c r="R2" i="61"/>
  <c r="T63" i="62"/>
  <c r="U63" i="62" s="1"/>
  <c r="T69" i="62"/>
  <c r="U69" i="62" s="1"/>
  <c r="T64" i="62"/>
  <c r="U64" i="62" s="1"/>
  <c r="T73" i="62"/>
  <c r="U73" i="62" s="1"/>
  <c r="T72" i="62"/>
  <c r="U72" i="62" s="1"/>
  <c r="T68" i="62"/>
  <c r="U68" i="62" s="1"/>
  <c r="T71" i="62"/>
  <c r="U71" i="62" s="1"/>
  <c r="T70" i="62"/>
  <c r="U70" i="62" s="1"/>
  <c r="T11" i="63" l="1"/>
  <c r="U11" i="63" s="1"/>
  <c r="T10" i="63"/>
  <c r="U10" i="63" s="1"/>
  <c r="T9" i="63"/>
  <c r="U9" i="63" s="1"/>
  <c r="T8" i="63"/>
  <c r="U8" i="63" s="1"/>
  <c r="T7" i="63"/>
  <c r="U7" i="63" s="1"/>
  <c r="T6" i="63"/>
  <c r="U6" i="63" s="1"/>
  <c r="T5" i="63"/>
  <c r="U5" i="63" s="1"/>
  <c r="T4" i="63"/>
  <c r="U4" i="63" s="1"/>
  <c r="T3" i="63"/>
  <c r="U3" i="63" s="1"/>
  <c r="T6" i="62"/>
  <c r="U6" i="62" s="1"/>
  <c r="R6" i="62"/>
  <c r="T5" i="62"/>
  <c r="U5" i="62" s="1"/>
  <c r="R5" i="62"/>
  <c r="T4" i="62"/>
  <c r="U4" i="62" s="1"/>
  <c r="T3" i="62"/>
  <c r="U3" i="62" s="1"/>
  <c r="R3" i="62"/>
  <c r="T57" i="62"/>
  <c r="U57" i="62" s="1"/>
  <c r="T56" i="62"/>
  <c r="U56" i="62" s="1"/>
  <c r="T55" i="62"/>
  <c r="U55" i="62" s="1"/>
  <c r="T54" i="62"/>
  <c r="U54" i="62" s="1"/>
  <c r="T53" i="62"/>
  <c r="U53" i="62" s="1"/>
  <c r="T52" i="62"/>
  <c r="U52" i="62" s="1"/>
  <c r="T51" i="62"/>
  <c r="U51" i="62" s="1"/>
  <c r="T50" i="62"/>
  <c r="U50" i="62" s="1"/>
  <c r="T49" i="62"/>
  <c r="U49" i="62" s="1"/>
  <c r="T48" i="62"/>
  <c r="U48" i="62" s="1"/>
  <c r="T47" i="62"/>
  <c r="U47" i="62" s="1"/>
  <c r="T46" i="62"/>
  <c r="U46" i="62" s="1"/>
  <c r="T45" i="62"/>
  <c r="U45" i="62" s="1"/>
  <c r="T44" i="62"/>
  <c r="U44" i="62" s="1"/>
  <c r="T43" i="62"/>
  <c r="U43" i="62" s="1"/>
  <c r="T42" i="62"/>
  <c r="U42" i="62" s="1"/>
  <c r="T41" i="62"/>
  <c r="U41" i="62" s="1"/>
  <c r="T40" i="62"/>
  <c r="U40" i="62" s="1"/>
  <c r="T39" i="62"/>
  <c r="U39" i="62" s="1"/>
  <c r="T38" i="62"/>
  <c r="U38" i="62" s="1"/>
  <c r="T37" i="62"/>
  <c r="U37" i="62" s="1"/>
  <c r="T36" i="62"/>
  <c r="U36" i="62" s="1"/>
  <c r="T35" i="62"/>
  <c r="U35" i="62" s="1"/>
  <c r="T34" i="62"/>
  <c r="U34" i="62" s="1"/>
  <c r="T13" i="62"/>
  <c r="U13" i="62" s="1"/>
  <c r="R13" i="62"/>
  <c r="T12" i="62"/>
  <c r="U12" i="62" s="1"/>
  <c r="R12" i="62"/>
  <c r="T11" i="62"/>
  <c r="U11" i="62" s="1"/>
  <c r="R11" i="62"/>
  <c r="T10" i="62"/>
  <c r="U10" i="62" s="1"/>
  <c r="R10" i="62"/>
  <c r="T9" i="62"/>
  <c r="U9" i="62" s="1"/>
  <c r="R9" i="62"/>
  <c r="T8" i="62"/>
  <c r="U8" i="62" s="1"/>
  <c r="R8" i="62"/>
  <c r="T7" i="62"/>
  <c r="U7" i="62" s="1"/>
  <c r="T62" i="62"/>
  <c r="U62" i="62" s="1"/>
  <c r="T61" i="62"/>
  <c r="U61" i="62" s="1"/>
  <c r="T60" i="62"/>
  <c r="U60" i="62" s="1"/>
  <c r="T59" i="62"/>
  <c r="U59" i="62" s="1"/>
  <c r="T58" i="62"/>
  <c r="U58" i="62" s="1"/>
  <c r="T75" i="62"/>
  <c r="U75" i="62" s="1"/>
  <c r="T74" i="62"/>
  <c r="U74" i="62" s="1"/>
  <c r="T33" i="62"/>
  <c r="U33" i="62" s="1"/>
  <c r="T32" i="62"/>
  <c r="U32" i="62" s="1"/>
  <c r="T31" i="62"/>
  <c r="U31" i="62" s="1"/>
  <c r="T30" i="62"/>
  <c r="U30" i="62" s="1"/>
  <c r="T29" i="62"/>
  <c r="U29" i="62" s="1"/>
  <c r="R29" i="62"/>
  <c r="T28" i="62"/>
  <c r="U28" i="62" s="1"/>
  <c r="R28" i="62"/>
  <c r="T27" i="62"/>
  <c r="U27" i="62" s="1"/>
  <c r="R27" i="62"/>
  <c r="T26" i="62"/>
  <c r="U26" i="62" s="1"/>
  <c r="R26" i="62"/>
  <c r="T25" i="62"/>
  <c r="U25" i="62" s="1"/>
  <c r="R25" i="62"/>
  <c r="T24" i="62"/>
  <c r="U24" i="62" s="1"/>
  <c r="R24" i="62"/>
  <c r="T23" i="62"/>
  <c r="U23" i="62" s="1"/>
  <c r="R23" i="62"/>
  <c r="T67" i="62"/>
  <c r="U67" i="62" s="1"/>
  <c r="T66" i="62"/>
  <c r="U66" i="62" s="1"/>
  <c r="T65" i="62"/>
  <c r="U65" i="62" s="1"/>
  <c r="T22" i="62"/>
  <c r="U22" i="62" s="1"/>
  <c r="R22" i="62"/>
  <c r="T21" i="62"/>
  <c r="U21" i="62" s="1"/>
  <c r="R21" i="62"/>
  <c r="T20" i="62"/>
  <c r="U20" i="62" s="1"/>
  <c r="R20" i="62"/>
  <c r="T19" i="62"/>
  <c r="U19" i="62" s="1"/>
  <c r="R19" i="62"/>
  <c r="T18" i="62"/>
  <c r="U18" i="62" s="1"/>
  <c r="R18" i="62"/>
  <c r="T17" i="62"/>
  <c r="U17" i="62" s="1"/>
  <c r="R17" i="62"/>
  <c r="T16" i="62"/>
  <c r="U16" i="62" s="1"/>
  <c r="R16" i="62"/>
  <c r="T15" i="62"/>
  <c r="U15" i="62" s="1"/>
  <c r="R15" i="62"/>
  <c r="T14" i="62"/>
  <c r="U14" i="62" s="1"/>
  <c r="R14" i="62"/>
  <c r="T27" i="61"/>
  <c r="U27" i="61" s="1"/>
  <c r="T26" i="61"/>
  <c r="U26" i="61" s="1"/>
  <c r="T25" i="61"/>
  <c r="U25" i="61" s="1"/>
  <c r="T24" i="61"/>
  <c r="U24" i="61" s="1"/>
  <c r="T23" i="61"/>
  <c r="U23" i="61" s="1"/>
  <c r="T22" i="61"/>
  <c r="U22" i="61" s="1"/>
  <c r="T21" i="61"/>
  <c r="U21" i="61" s="1"/>
  <c r="T20" i="61"/>
  <c r="U20" i="61" s="1"/>
  <c r="T19" i="61"/>
  <c r="U19" i="61" s="1"/>
  <c r="T18" i="61"/>
  <c r="U18" i="61" s="1"/>
  <c r="T17" i="61"/>
  <c r="U17" i="61" s="1"/>
  <c r="T16" i="61"/>
  <c r="U16" i="61" s="1"/>
  <c r="T15" i="61"/>
  <c r="U15" i="61" s="1"/>
  <c r="T14" i="61"/>
  <c r="U14" i="61" s="1"/>
  <c r="R14" i="61"/>
  <c r="T13" i="61"/>
  <c r="U13" i="61" s="1"/>
  <c r="R13" i="61"/>
  <c r="T12" i="61"/>
  <c r="U12" i="61" s="1"/>
  <c r="R12" i="61"/>
  <c r="T11" i="61"/>
  <c r="U11" i="61" s="1"/>
  <c r="R11" i="61"/>
  <c r="T10" i="61"/>
  <c r="U10" i="61" s="1"/>
  <c r="T9" i="61"/>
  <c r="U9" i="61" s="1"/>
  <c r="T8" i="61"/>
  <c r="U8" i="61" s="1"/>
  <c r="R8" i="61"/>
  <c r="T7" i="61"/>
  <c r="U7" i="61" s="1"/>
  <c r="R7" i="61"/>
  <c r="T6" i="61"/>
  <c r="U6" i="61" s="1"/>
  <c r="R6" i="61"/>
  <c r="T5" i="61"/>
  <c r="U5" i="61" s="1"/>
  <c r="R5" i="61"/>
  <c r="T4" i="61"/>
  <c r="U4" i="61" s="1"/>
  <c r="T3" i="61"/>
  <c r="U3" i="61" s="1"/>
  <c r="T3" i="48"/>
  <c r="U3" i="48" s="1"/>
  <c r="T4" i="48"/>
  <c r="U4" i="48" s="1"/>
  <c r="T5" i="48"/>
  <c r="U5" i="48" s="1"/>
  <c r="T6" i="48"/>
  <c r="U6" i="48" s="1"/>
  <c r="T7" i="48"/>
  <c r="U7" i="48" s="1"/>
  <c r="T8" i="48"/>
  <c r="U8" i="48" s="1"/>
  <c r="T9" i="48"/>
  <c r="U9" i="48" s="1"/>
  <c r="T10" i="48"/>
  <c r="U10" i="48" s="1"/>
  <c r="T11" i="48"/>
  <c r="U11" i="48" s="1"/>
  <c r="T12" i="48"/>
  <c r="U12" i="48" s="1"/>
  <c r="T13" i="48"/>
  <c r="U13" i="48" s="1"/>
  <c r="T29" i="48"/>
  <c r="U29" i="48" s="1"/>
  <c r="T30" i="48"/>
  <c r="U30" i="48" s="1"/>
  <c r="T31" i="48"/>
  <c r="U31" i="48" s="1"/>
  <c r="T32" i="48"/>
  <c r="U32" i="48" s="1"/>
  <c r="T33" i="48"/>
  <c r="U33" i="48" s="1"/>
  <c r="T34" i="48"/>
  <c r="U34" i="48" s="1"/>
  <c r="T35" i="48"/>
  <c r="U35" i="48" s="1"/>
  <c r="T36" i="48"/>
  <c r="U36" i="48" s="1"/>
  <c r="T37" i="48"/>
  <c r="U37" i="48" s="1"/>
  <c r="T38" i="48"/>
  <c r="U38" i="48" s="1"/>
  <c r="T39" i="48"/>
  <c r="U39" i="48" s="1"/>
  <c r="T14" i="48"/>
  <c r="U14" i="48" s="1"/>
  <c r="T15" i="48"/>
  <c r="U15" i="48" s="1"/>
  <c r="T16" i="48"/>
  <c r="U16" i="48" s="1"/>
  <c r="T17" i="48"/>
  <c r="U17" i="48" s="1"/>
  <c r="T18" i="48"/>
  <c r="U18" i="48" s="1"/>
  <c r="T19" i="48"/>
  <c r="U19" i="48" s="1"/>
  <c r="T20" i="48"/>
  <c r="U20" i="48" s="1"/>
  <c r="T21" i="48"/>
  <c r="U21" i="48" s="1"/>
  <c r="T22" i="48"/>
  <c r="U22" i="48" s="1"/>
  <c r="T23" i="48"/>
  <c r="U23" i="48" s="1"/>
  <c r="T24" i="48"/>
  <c r="U24" i="48" s="1"/>
  <c r="T25" i="48"/>
  <c r="U25" i="48" s="1"/>
  <c r="T26" i="48"/>
  <c r="U26" i="48" s="1"/>
  <c r="T27" i="48"/>
  <c r="U27" i="48" s="1"/>
  <c r="T28" i="48"/>
  <c r="U28" i="48" s="1"/>
  <c r="T40" i="48"/>
  <c r="U40" i="48" s="1"/>
  <c r="T41" i="48"/>
  <c r="U41" i="48" s="1"/>
  <c r="R3" i="48"/>
  <c r="R4" i="48"/>
  <c r="R5" i="48"/>
  <c r="R6" i="48"/>
  <c r="R7" i="48"/>
  <c r="R8" i="48"/>
  <c r="R9" i="48"/>
  <c r="R11" i="48"/>
  <c r="R12" i="48"/>
  <c r="R13" i="48"/>
  <c r="R14" i="48"/>
  <c r="R15" i="48"/>
  <c r="R16" i="48"/>
  <c r="R17" i="48"/>
  <c r="R19" i="48"/>
  <c r="R20" i="48"/>
  <c r="R21" i="48"/>
  <c r="R22" i="48"/>
  <c r="R23" i="48"/>
  <c r="R24" i="48"/>
  <c r="R25" i="48"/>
  <c r="R26" i="48"/>
  <c r="R27" i="48"/>
  <c r="T2" i="48"/>
  <c r="U2" i="48" s="1"/>
  <c r="R2" i="48"/>
  <c r="B6" i="3"/>
  <c r="C6" i="3"/>
  <c r="B7" i="3"/>
  <c r="C7" i="3"/>
  <c r="C5" i="3" l="1"/>
  <c r="B5" i="3"/>
  <c r="C4" i="3"/>
  <c r="B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S1" authorId="0" shapeId="0" xr:uid="{29F4865C-1AFB-4E06-A01F-E5D818B1D9AF}">
      <text>
        <r>
          <rPr>
            <b/>
            <sz val="8"/>
            <color indexed="81"/>
            <rFont val="Tahoma"/>
            <family val="2"/>
          </rPr>
          <t>Auteur:</t>
        </r>
        <r>
          <rPr>
            <sz val="8"/>
            <color indexed="81"/>
            <rFont val="Tahoma"/>
            <family val="2"/>
          </rPr>
          <t xml:space="preserve">
= Unité d'œuvre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S1" authorId="0" shapeId="0" xr:uid="{179E6981-D028-4269-91B7-C61A9F1FCBAB}">
      <text>
        <r>
          <rPr>
            <b/>
            <sz val="8"/>
            <color indexed="81"/>
            <rFont val="Tahoma"/>
            <family val="2"/>
          </rPr>
          <t>Auteur:</t>
        </r>
        <r>
          <rPr>
            <sz val="8"/>
            <color indexed="81"/>
            <rFont val="Tahoma"/>
            <family val="2"/>
          </rPr>
          <t xml:space="preserve">
= Unité d'œuvre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S1" authorId="0" shapeId="0" xr:uid="{8AACF142-FA76-423D-872B-2067BF789301}">
      <text>
        <r>
          <rPr>
            <b/>
            <sz val="8"/>
            <color indexed="81"/>
            <rFont val="Tahoma"/>
            <family val="2"/>
          </rPr>
          <t>Auteur:</t>
        </r>
        <r>
          <rPr>
            <sz val="8"/>
            <color indexed="81"/>
            <rFont val="Tahoma"/>
            <family val="2"/>
          </rPr>
          <t xml:space="preserve">
= Unité d'œuvre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S1" authorId="0" shapeId="0" xr:uid="{B0EAA4B8-8894-4401-9ED0-07CEF740CF6A}">
      <text>
        <r>
          <rPr>
            <b/>
            <sz val="8"/>
            <color indexed="81"/>
            <rFont val="Tahoma"/>
            <family val="2"/>
          </rPr>
          <t>Auteur:</t>
        </r>
        <r>
          <rPr>
            <sz val="8"/>
            <color indexed="81"/>
            <rFont val="Tahoma"/>
            <family val="2"/>
          </rPr>
          <t xml:space="preserve">
= Unité d'œuvre
</t>
        </r>
      </text>
    </comment>
  </commentList>
</comments>
</file>

<file path=xl/sharedStrings.xml><?xml version="1.0" encoding="utf-8"?>
<sst xmlns="http://schemas.openxmlformats.org/spreadsheetml/2006/main" count="1293" uniqueCount="255">
  <si>
    <t>Simulation financière</t>
  </si>
  <si>
    <t>Numéro de lot</t>
  </si>
  <si>
    <t>Montant APHP € HT</t>
  </si>
  <si>
    <t>€ TTC</t>
  </si>
  <si>
    <t>DENOMINATION COMMUNE</t>
  </si>
  <si>
    <t>Code Référence Commerciale</t>
  </si>
  <si>
    <t>Dénomination commerciale</t>
  </si>
  <si>
    <t>Marque commerciale</t>
  </si>
  <si>
    <t>Unité de Conditionnement</t>
  </si>
  <si>
    <t>Unité de commande</t>
  </si>
  <si>
    <t>N° de Consultation</t>
  </si>
  <si>
    <t>Raison Sociale du Fournisseur</t>
  </si>
  <si>
    <t>N° SIRET</t>
  </si>
  <si>
    <t>Code Fournisseur AP-HP</t>
  </si>
  <si>
    <t>Devise</t>
  </si>
  <si>
    <t>euro</t>
  </si>
  <si>
    <t>N° Marché AP-HP</t>
  </si>
  <si>
    <t>Date Notification</t>
  </si>
  <si>
    <t>Date début d'exécution</t>
  </si>
  <si>
    <t>Modalités de saisie des présentes annexes financières</t>
  </si>
  <si>
    <t>ATTENTION ! VEILLEZ A BIEN INDIQUER LA REFERENCE DU TARIF PROPOSE</t>
  </si>
  <si>
    <t>ATTENTION ! UN SEUL ARTICLE NON RENSEIGNE ENTRAINE L'ELIMINATION</t>
  </si>
  <si>
    <t>Le candidat est tenu de respecter la présentation des grilles tarifaires définies par l’administration.</t>
  </si>
  <si>
    <t>*  L'absence de réponse signifie que le candidat répond "zero"</t>
  </si>
  <si>
    <r>
      <rPr>
        <sz val="16"/>
        <color indexed="10"/>
        <rFont val="Century Gothic"/>
        <family val="2"/>
      </rPr>
      <t xml:space="preserve">* </t>
    </r>
    <r>
      <rPr>
        <sz val="16"/>
        <rFont val="Century Gothic"/>
        <family val="2"/>
      </rPr>
      <t>En cas de d'incohérence entre la colonne "O" et "k", c'est la colonne "K" qui sera prise en compte pour l'analyse financière.</t>
    </r>
  </si>
  <si>
    <r>
      <rPr>
        <sz val="16"/>
        <color indexed="10"/>
        <rFont val="Century Gothic"/>
        <family val="2"/>
      </rPr>
      <t>**</t>
    </r>
    <r>
      <rPr>
        <sz val="16"/>
        <rFont val="Century Gothic"/>
        <family val="2"/>
      </rPr>
      <t>Le renseignement de la colonne "O" (PU APHP selon l'unité AP HP) est souhaité, mais non éliminatoire en cas de non renseignement ou en cas d'erreur.</t>
    </r>
  </si>
  <si>
    <t xml:space="preserve"> </t>
  </si>
  <si>
    <t>N° catalogue</t>
  </si>
  <si>
    <t>Prix catalogue HT(avant remise)</t>
  </si>
  <si>
    <t>Le candidat est invité à proposer ls catalogue additionnel permettant de couvrir l'ensemble des produits définis dans le CCTP pour ce lot.</t>
  </si>
  <si>
    <t>DELAI DE LIVRAISON NORMALE</t>
  </si>
  <si>
    <t>DELAI DE LIVRAISON D'URGENCE</t>
  </si>
  <si>
    <t>SURCOÛT EN CAS DE QUANTITE OU MONTANT MINIMUM DE LIVRAISON NON ATTEINT (maximum 30€ HT)*</t>
  </si>
  <si>
    <t>SURCOUT EN CAS DE LIVRAISON SUPPLEMENTAIRE</t>
  </si>
  <si>
    <t xml:space="preserve">REMISE SUR CATALOGUE ADDITIONNEL </t>
  </si>
  <si>
    <t>REMISE SUR CATALOGUE ADDITIONNEL FESTIF  FACULTATIF</t>
  </si>
  <si>
    <t>J +</t>
  </si>
  <si>
    <t>J+</t>
  </si>
  <si>
    <t xml:space="preserve"> LIVRAISON A BERCK
</t>
  </si>
  <si>
    <t>OUI     NON</t>
  </si>
  <si>
    <t>Pourcentage proposé</t>
  </si>
  <si>
    <t>Pour ce faire, il indique les remises qu'il entend effectuer sur les tarifs publics des catalogues proposés dans l'onglet 2-catalogue</t>
  </si>
  <si>
    <t>Pour ce faire, il indique les remises qu'il entend effectuer sur les tarifs publics des catalogues proposés dans l'onglet 1-catalogue</t>
  </si>
  <si>
    <t>LOT 1</t>
  </si>
  <si>
    <t>LOT 2</t>
  </si>
  <si>
    <t>remise à renseigner dans l'onglet lot 2- catalogue, colonne "REMISE SUR CATALOGUE ADDITIONNEL
en % "</t>
  </si>
  <si>
    <t>remise à renseigner dans l'onglet lot 3- catalogue, colonne "REMISE SUR CATALOGUE ADDITIONNEL
en % "</t>
  </si>
  <si>
    <t>remise à renseigner dans l'onglet lot 1-catalogue, colonne "REMISE SUR CATALOGUE ADDITIONNEL
en % "</t>
  </si>
  <si>
    <t>ESCOMPTE</t>
  </si>
  <si>
    <t>KG</t>
  </si>
  <si>
    <t>25/027</t>
  </si>
  <si>
    <t>LOT 3</t>
  </si>
  <si>
    <t>LOT 4</t>
  </si>
  <si>
    <t>n°cctp</t>
  </si>
  <si>
    <t>Libellé produit demandé</t>
  </si>
  <si>
    <t>Label exigé</t>
  </si>
  <si>
    <t>Dénomination 
commerciale des produits proposés</t>
  </si>
  <si>
    <t>référence commerciale</t>
  </si>
  <si>
    <t>Calibre et catégorie</t>
  </si>
  <si>
    <t>Labels proposés</t>
  </si>
  <si>
    <t xml:space="preserve">Origine </t>
  </si>
  <si>
    <t>Détails producteurs</t>
  </si>
  <si>
    <t>Unité de 
conditionnement</t>
  </si>
  <si>
    <t>Quantité minimum commande</t>
  </si>
  <si>
    <t>Indice RNM MIN Rungis associé</t>
  </si>
  <si>
    <t>Fréquence de révision</t>
  </si>
  <si>
    <t>Tarif RNM semaine de référence €/kg</t>
  </si>
  <si>
    <t>Unité de facturation</t>
  </si>
  <si>
    <t>Quantité d'unité de facturation</t>
  </si>
  <si>
    <t>Indice d'éloignement</t>
  </si>
  <si>
    <t>Taux de TVA</t>
  </si>
  <si>
    <t>Prix HT</t>
  </si>
  <si>
    <t>PRIX TTC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</si>
  <si>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</si>
  <si>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</si>
  <si>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</si>
  <si>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</si>
  <si>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</si>
  <si>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</si>
  <si>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</si>
  <si>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</si>
  <si>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</si>
  <si>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</si>
  <si>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</si>
  <si>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</si>
  <si>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exemple</t>
  </si>
  <si>
    <t>FRAMBOISE Pleine saison</t>
  </si>
  <si>
    <t>Sans objet</t>
  </si>
  <si>
    <t>Barquette Framboise rouge</t>
  </si>
  <si>
    <t>FRAMB125</t>
  </si>
  <si>
    <t>CAT EXTRA</t>
  </si>
  <si>
    <t>BIO</t>
  </si>
  <si>
    <t>France</t>
  </si>
  <si>
    <t xml:space="preserve">1/Coopérative Sicoly - Monts du lyonnais
2/producteur Damien Brayotel - Yonne </t>
  </si>
  <si>
    <t>cagette de 20 barquettes</t>
  </si>
  <si>
    <t>20 barquettes - 2,5kg</t>
  </si>
  <si>
    <t xml:space="preserve">FRAMBOISE France biologique barq.125g </t>
  </si>
  <si>
    <t>Mensuelle</t>
  </si>
  <si>
    <t xml:space="preserve">ABRICOT BIO </t>
  </si>
  <si>
    <t xml:space="preserve">ANANAS BIO </t>
  </si>
  <si>
    <t xml:space="preserve">AVOCAT BIO </t>
  </si>
  <si>
    <t xml:space="preserve">CITRON JAUNE BIO </t>
  </si>
  <si>
    <t xml:space="preserve">CITRON VERT BIO </t>
  </si>
  <si>
    <t xml:space="preserve">CLEMENTINE BIO </t>
  </si>
  <si>
    <t xml:space="preserve">CONCOMBRE ENTIER BIO </t>
  </si>
  <si>
    <t xml:space="preserve">FIGUE BIO   </t>
  </si>
  <si>
    <t xml:space="preserve">FRAISE BIO </t>
  </si>
  <si>
    <t xml:space="preserve">légumes 4eme gamme - carotte éboutée BIO </t>
  </si>
  <si>
    <t>légumes 4eme gamme - carotte râpée BIO</t>
  </si>
  <si>
    <t>légumes 4eme gamme - céleri branche BIO</t>
  </si>
  <si>
    <t>légumes 4eme gamme - céleri râpé BIO</t>
  </si>
  <si>
    <t>légumes 4eme gamme - chou blanc râpé BIO</t>
  </si>
  <si>
    <t>légumes 4eme gamme - chou rouge râpé BIO</t>
  </si>
  <si>
    <t>légumes 4eme gamme - concombre entier BIO</t>
  </si>
  <si>
    <t>légumes 4eme gamme - courge coupée BIO</t>
  </si>
  <si>
    <t>légumes 4eme gamme - feuille de laitue BIO</t>
  </si>
  <si>
    <t>légumes 4eme gamme - poireau entier BIO</t>
  </si>
  <si>
    <t>légumes 4eme gamme - radis équeuté BIO</t>
  </si>
  <si>
    <t xml:space="preserve">LITCHI BIO </t>
  </si>
  <si>
    <t xml:space="preserve">MANGUE BIO </t>
  </si>
  <si>
    <t xml:space="preserve">NECTARINE BIO </t>
  </si>
  <si>
    <t xml:space="preserve">OIGNON JAUNE BIO </t>
  </si>
  <si>
    <t xml:space="preserve">ORANGE BIO </t>
  </si>
  <si>
    <t xml:space="preserve">PASTEQUE BIO </t>
  </si>
  <si>
    <t xml:space="preserve">POMELOS BIO </t>
  </si>
  <si>
    <t xml:space="preserve">POMME BIO </t>
  </si>
  <si>
    <t xml:space="preserve">RAISIN BLANC BIO   </t>
  </si>
  <si>
    <t xml:space="preserve">RAISIN NOIR BIO   </t>
  </si>
  <si>
    <t xml:space="preserve">RAISIN ROSE BIO  </t>
  </si>
  <si>
    <t xml:space="preserve">TOMATE BIO  </t>
  </si>
  <si>
    <t>AGRICULTURE BIOLOGIQUE</t>
  </si>
  <si>
    <r>
      <t xml:space="preserve">Prix AP-HP unitaire
</t>
    </r>
    <r>
      <rPr>
        <b/>
        <sz val="16"/>
        <rFont val="Open Sans"/>
        <family val="2"/>
      </rPr>
      <t>(€ HT/UF)</t>
    </r>
  </si>
  <si>
    <t>Semestrielle</t>
  </si>
  <si>
    <t>Annuelle</t>
  </si>
  <si>
    <t>Le catalogue additionnel n'est pas limitatif, et n'a pas de minimum imposé</t>
  </si>
  <si>
    <t>Unité de Facturation (UF)</t>
  </si>
  <si>
    <t xml:space="preserve">Quantité Minimum de Commande   </t>
  </si>
  <si>
    <t xml:space="preserve">REMISE SUR CATALOGUE ADDITIONNEL
en % </t>
  </si>
  <si>
    <t>Prix APHP (après remise indiqué colonne précédente)</t>
  </si>
  <si>
    <t>TAUX TVA (en%)</t>
  </si>
  <si>
    <t>fruits et légumes - légumes bruts</t>
  </si>
  <si>
    <t>4ème gamme</t>
  </si>
  <si>
    <t>5ème gamme</t>
  </si>
  <si>
    <r>
      <t xml:space="preserve">Labels proposés </t>
    </r>
    <r>
      <rPr>
        <b/>
        <sz val="12"/>
        <color rgb="FFFF0000"/>
        <rFont val="Open Sans"/>
        <family val="2"/>
      </rPr>
      <t>(au minimum celui imposé au CCTP)</t>
    </r>
  </si>
  <si>
    <t>PORTION</t>
  </si>
  <si>
    <t>Pièce</t>
  </si>
  <si>
    <t>UN</t>
  </si>
  <si>
    <t>INSEE 10767616</t>
  </si>
  <si>
    <t>AUBERGINE BIO</t>
  </si>
  <si>
    <t>FRAISE BIO</t>
  </si>
  <si>
    <t>FRAMBOISE BIO</t>
  </si>
  <si>
    <t>MELON BIO</t>
  </si>
  <si>
    <t>OIGNON JAUNE BIO</t>
  </si>
  <si>
    <t>OIGNON ROUGE BIO</t>
  </si>
  <si>
    <t>MURES BIO</t>
  </si>
  <si>
    <t>TOMATE  RONDE BIO</t>
  </si>
  <si>
    <t>légumes 4eme gamme - carotte éboutée BIO</t>
  </si>
  <si>
    <t>légumes 4eme gamme - chou blanc en quartier BIO</t>
  </si>
  <si>
    <t>légumes 4eme gamme - chou rouge en quartier BIO</t>
  </si>
  <si>
    <t>légumes 4eme gamme - courge POTIMARRON BATONNET BIO</t>
  </si>
  <si>
    <t>légumes 4eme gamme - courgette rondelle BIO</t>
  </si>
  <si>
    <t>légumes 4eme gamme - courgette cube BIO</t>
  </si>
  <si>
    <t>légumes 4eme gamme - navet en quartier BIO</t>
  </si>
  <si>
    <t>légumes 4eme gamme - panais ébouté BIO</t>
  </si>
  <si>
    <t>légumes 4eme gamme - mélange légumes BIO pour potage ou soupe</t>
  </si>
  <si>
    <t>légumes 5eme gamme- carotte rondelle BIO</t>
  </si>
  <si>
    <t>POMME BIO CALIBRE STANDARD</t>
  </si>
  <si>
    <r>
      <t>POIRE BIO CALIBRE STANDARD</t>
    </r>
    <r>
      <rPr>
        <b/>
        <sz val="22"/>
        <rFont val="Century Gothic"/>
        <family val="2"/>
      </rPr>
      <t xml:space="preserve"> PRÊT A CONSOMMER</t>
    </r>
  </si>
  <si>
    <r>
      <t xml:space="preserve">KIWI BIO  </t>
    </r>
    <r>
      <rPr>
        <b/>
        <sz val="22"/>
        <rFont val="Century Gothic"/>
        <family val="2"/>
      </rPr>
      <t xml:space="preserve"> PRÊT A CONSOMMER</t>
    </r>
  </si>
  <si>
    <r>
      <t xml:space="preserve">POIRE BIO </t>
    </r>
    <r>
      <rPr>
        <b/>
        <sz val="22"/>
        <rFont val="Century Gothic"/>
        <family val="2"/>
      </rPr>
      <t>PRÊT A CONSOMMER</t>
    </r>
  </si>
  <si>
    <r>
      <t xml:space="preserve">MELON  BIO </t>
    </r>
    <r>
      <rPr>
        <b/>
        <sz val="22"/>
        <rFont val="Century Gothic"/>
        <family val="2"/>
      </rPr>
      <t>PRÊT A CONSOMMER</t>
    </r>
  </si>
  <si>
    <r>
      <t xml:space="preserve">BANANE BIO </t>
    </r>
    <r>
      <rPr>
        <b/>
        <sz val="22"/>
        <rFont val="Century Gothic"/>
        <family val="2"/>
      </rPr>
      <t>PRÊT A CONSOMMER</t>
    </r>
  </si>
  <si>
    <r>
      <t xml:space="preserve">PECHE BIO </t>
    </r>
    <r>
      <rPr>
        <b/>
        <sz val="22"/>
        <rFont val="Century Gothic"/>
        <family val="2"/>
      </rPr>
      <t>PRÊT A CONSOMMER</t>
    </r>
  </si>
  <si>
    <t>PIECE</t>
  </si>
  <si>
    <t xml:space="preserve">AIL </t>
  </si>
  <si>
    <t>légumes 4eme gamme - aneth</t>
  </si>
  <si>
    <t>légumes 4eme gamme - basilic</t>
  </si>
  <si>
    <t>légumes 4eme gamme - carotte éboutée</t>
  </si>
  <si>
    <t>légumes 4eme gamme - carotte râpée</t>
  </si>
  <si>
    <t>légumes 4eme gamme - céleri émincé</t>
  </si>
  <si>
    <t>légumes 4eme gamme - céleri râpé</t>
  </si>
  <si>
    <t>légumes 4eme gamme - chou blanc râpé</t>
  </si>
  <si>
    <t>légumes 4eme gamme - chou rouge râpé</t>
  </si>
  <si>
    <t>légumes 4eme gamme - ciboulette</t>
  </si>
  <si>
    <t>légumes 4eme gamme - cœur de laitue</t>
  </si>
  <si>
    <t>légumes 4eme gamme - cœur de scarole</t>
  </si>
  <si>
    <t>légumes 4eme gamme - concombre cube sans peau</t>
  </si>
  <si>
    <t>légumes 4eme gamme - concombre entier</t>
  </si>
  <si>
    <t>légumes 4eme gamme - coriandre</t>
  </si>
  <si>
    <t>légumes 4eme gamme - endive coupée</t>
  </si>
  <si>
    <t>légumes 4eme gamme - feuille de laitue</t>
  </si>
  <si>
    <t>légumes 4eme gamme -BOUQUET GARNIT</t>
  </si>
  <si>
    <t>légumes 4eme gamme - légumes pour pot au feu</t>
  </si>
  <si>
    <t>légumes 4eme gamme - mâche</t>
  </si>
  <si>
    <t>légumes 4eme gamme - menthe</t>
  </si>
  <si>
    <t>légumes 4eme gamme - persil frisé</t>
  </si>
  <si>
    <t>légumes 4eme gamme - persil haché</t>
  </si>
  <si>
    <t>légumes 4eme gamme - persil plat</t>
  </si>
  <si>
    <t>légumes 4eme gamme - poireau entier</t>
  </si>
  <si>
    <t>légumes 4eme gamme - radis équeuté</t>
  </si>
  <si>
    <t>légumes 4eme gamme - salade en bol 25-30g</t>
  </si>
  <si>
    <t>légumes 4eme gamme - salade iceberg</t>
  </si>
  <si>
    <t>légumes 4eme gamme - salade mélangée</t>
  </si>
  <si>
    <t>légumes 4eme gamme - thym</t>
  </si>
  <si>
    <t xml:space="preserve">OIGNON JAUNE </t>
  </si>
  <si>
    <t>POIREAU CUIT 5EME GAMME MULTIP</t>
  </si>
  <si>
    <t>POIREAU EMINCE CUIT 5EME GAMME MULTIP</t>
  </si>
  <si>
    <t>BLETTE CUIT 5EME GAMME MULTIP</t>
  </si>
  <si>
    <t xml:space="preserve">POMME </t>
  </si>
  <si>
    <t>pommes de terre blanchies - ronde calibre petit</t>
  </si>
  <si>
    <t>pommes de terre blanchies - ronde calibre moyen</t>
  </si>
  <si>
    <t>pommes de terre blanchies - frite</t>
  </si>
  <si>
    <t>pommes de terre blanchies - lamelle</t>
  </si>
  <si>
    <t>pommes de terre blanchies - quartier</t>
  </si>
  <si>
    <t>pommes de terre blanchies - Grenaille avec peau précuite</t>
  </si>
  <si>
    <t xml:space="preserve">pommes de terre blanchies - Grenaille avec peau </t>
  </si>
  <si>
    <t>INSEE 10767618</t>
  </si>
  <si>
    <t>AGRICULTURE BIOLOGIQUE CIRCUIT COURT</t>
  </si>
  <si>
    <t>ABRICOT PLEINE SAISON</t>
  </si>
  <si>
    <t>AVOCAT PLEINE SAISON</t>
  </si>
  <si>
    <t>CITRON VERT PLEINE SAISON</t>
  </si>
  <si>
    <t>CERISE PLEINE SAISON</t>
  </si>
  <si>
    <t>CLEMENTINE PLEINE SAISON</t>
  </si>
  <si>
    <t>FIGUE PLEINE SAISON</t>
  </si>
  <si>
    <t>FRAISE PLEINE SAISON</t>
  </si>
  <si>
    <t>KAKI PLEINE SAISON</t>
  </si>
  <si>
    <t>LITCHI PLEINE SAISON</t>
  </si>
  <si>
    <t>MANGUE PLEINE SAISON</t>
  </si>
  <si>
    <t>ORANGE IGP PLEINE SAISON</t>
  </si>
  <si>
    <t>PASTEQUE PLEINE SAISON</t>
  </si>
  <si>
    <t>PECHE PLEINE SAISON</t>
  </si>
  <si>
    <t>POMELOS PLEINE SAISON</t>
  </si>
  <si>
    <t>RAISIN BLANC PLEINE SAISON</t>
  </si>
  <si>
    <t>RAISIN NOIR PLEINE SAISON</t>
  </si>
  <si>
    <t>TOMATE PLEINE SAISON CALIBRE 3</t>
  </si>
  <si>
    <t>TOMATE PLEINE SAISONCALIBRE 2</t>
  </si>
  <si>
    <t>TOMATE PLEINE SAISONCALIBRE 1</t>
  </si>
  <si>
    <t>TOMATE CERISE PLEINE SAISON</t>
  </si>
  <si>
    <t>FENOUIL EMINCE CUIT 5EME GAMME MULTIP</t>
  </si>
  <si>
    <t>ENDIVE ENTIERE CUITE 5EME GAMME MULTIP</t>
  </si>
  <si>
    <t>POIREAUX EMINCE EMINCE CUIT 5EME GAMME MULTIP</t>
  </si>
  <si>
    <t>POIREAUX ENTIER CUIT 5EME GAMME MULTIP</t>
  </si>
  <si>
    <t>NAVET COUPE CUIT 5EME GAMME MULTIP</t>
  </si>
  <si>
    <t>ENDIVE EMINCEE CUITE 5EME GAMME MULTIP</t>
  </si>
  <si>
    <t>CELERI BRANCHE  CUIT 5EME GAMME MULTIP</t>
  </si>
  <si>
    <t>CŒUR DE FENOUIL ENTIER CUIT 5EME GAMME MULTIP</t>
  </si>
  <si>
    <t>KIWI PLEINE SAISON PRÊT A CONSOMMER</t>
  </si>
  <si>
    <t>BANANE PRÊT A CONSOMMER</t>
  </si>
  <si>
    <t>POIRE PLEINE SAISON PRÊT A CONSOMMER</t>
  </si>
  <si>
    <t>PRUNE JAUNE PLEINE SAISON PRÊT A CONSOMMER</t>
  </si>
  <si>
    <t>PRUNE ROUGE PLEINE SAISON PRÊT A CONSOMMER</t>
  </si>
  <si>
    <t>PRUNE VERTE PLEINE SAISON PRÊT A CONSOMMER</t>
  </si>
  <si>
    <t>NECTARINE PLEINE SAISON PRÊT A CONSOMMER</t>
  </si>
  <si>
    <t>MELON PLEINE SAISON PRÊT A CONSOMMER</t>
  </si>
  <si>
    <r>
      <t xml:space="preserve">KIWI BIO </t>
    </r>
    <r>
      <rPr>
        <b/>
        <sz val="22"/>
        <rFont val="Century Gothic"/>
        <family val="2"/>
      </rPr>
      <t>PRÊT A CONSOMMER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</si>
</sst>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0_ _)"/>
    <numFmt numFmtId="166" formatCode="#,##0_ _)"/>
    <numFmt numFmtId="167" formatCode="_-&quot;$&quot;* #,##0_-;\-&quot;$&quot;* #,##0_-;_-&quot;$&quot;* &quot;-&quot;_-;_-@_-"/>
    <numFmt numFmtId="168" formatCode="_-&quot;$&quot;* #,##0.00_-;\-&quot;$&quot;* #,##0.00_-;_-&quot;$&quot;* &quot;-&quot;??_-;_-@_-"/>
    <numFmt numFmtId="169" formatCode="0.00_)"/>
    <numFmt numFmtId="170" formatCode="_-* #,##0\ _€_-;\-* #,##0\ _€_-;_-* &quot;-&quot;??\ _€_-;_-@_-"/>
    <numFmt numFmtId="171" formatCode="0.0%"/>
    <numFmt numFmtId="172" formatCode="_-* #,##0_-;\-* #,##0_-;_-* &quot;-&quot;??_-;_-@_-"/>
  </numFmts>
  <fonts count="6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i/>
      <sz val="16"/>
      <name val="Helv"/>
      <family val="2"/>
    </font>
    <font>
      <sz val="10"/>
      <name val="Arial"/>
      <family val="2"/>
    </font>
    <font>
      <sz val="10"/>
      <name val="Helv"/>
      <charset val="204"/>
    </font>
    <font>
      <sz val="10"/>
      <color theme="1"/>
      <name val="Arial"/>
      <family val="2"/>
    </font>
    <font>
      <sz val="10"/>
      <name val="MS Sans Serif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entury Gothic"/>
      <family val="2"/>
    </font>
    <font>
      <b/>
      <sz val="14"/>
      <name val="Century Gothic"/>
      <family val="2"/>
    </font>
    <font>
      <sz val="14"/>
      <color theme="1"/>
      <name val="Century Gothic"/>
      <family val="2"/>
    </font>
    <font>
      <sz val="16"/>
      <name val="Century Gothic"/>
      <family val="2"/>
    </font>
    <font>
      <sz val="16"/>
      <color theme="1"/>
      <name val="Century Gothic"/>
      <family val="2"/>
    </font>
    <font>
      <sz val="16"/>
      <color indexed="10"/>
      <name val="Century Gothic"/>
      <family val="2"/>
    </font>
    <font>
      <sz val="18"/>
      <color theme="1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9"/>
      <name val="Century Gothic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20"/>
      <name val="Arial"/>
      <family val="2"/>
    </font>
    <font>
      <sz val="22"/>
      <name val="Century Gothic"/>
      <family val="2"/>
    </font>
    <font>
      <b/>
      <sz val="20"/>
      <name val="Century Gothic"/>
      <family val="2"/>
    </font>
    <font>
      <b/>
      <sz val="22"/>
      <name val="Century Gothic"/>
      <family val="2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Open Sans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2"/>
      <name val="Century Gothic"/>
      <family val="2"/>
    </font>
    <font>
      <sz val="12"/>
      <name val="Open Sans"/>
      <family val="2"/>
    </font>
    <font>
      <b/>
      <sz val="12"/>
      <color theme="1"/>
      <name val="Open Sans"/>
      <family val="2"/>
    </font>
    <font>
      <b/>
      <sz val="12"/>
      <name val="Open Sans"/>
      <family val="2"/>
    </font>
    <font>
      <sz val="14"/>
      <name val="Open Sans"/>
      <family val="2"/>
    </font>
    <font>
      <sz val="16"/>
      <name val="Open Sans"/>
      <family val="2"/>
    </font>
    <font>
      <b/>
      <sz val="16"/>
      <color theme="1"/>
      <name val="Open Sans"/>
      <family val="2"/>
    </font>
    <font>
      <b/>
      <sz val="16"/>
      <name val="Open Sans"/>
      <family val="2"/>
    </font>
    <font>
      <sz val="16"/>
      <color theme="1"/>
      <name val="Open Sans"/>
      <family val="2"/>
    </font>
    <font>
      <sz val="18"/>
      <color theme="1"/>
      <name val="Open Sans"/>
      <family val="2"/>
    </font>
    <font>
      <b/>
      <sz val="18"/>
      <color theme="1"/>
      <name val="Open Sans"/>
      <family val="2"/>
    </font>
    <font>
      <sz val="18"/>
      <color rgb="FF000000"/>
      <name val="Open Sans"/>
      <family val="2"/>
    </font>
    <font>
      <u/>
      <sz val="18"/>
      <color theme="10"/>
      <name val="Open Sans"/>
      <family val="2"/>
    </font>
    <font>
      <sz val="12"/>
      <color indexed="8"/>
      <name val="Open Sans"/>
      <family val="2"/>
    </font>
    <font>
      <b/>
      <sz val="12"/>
      <color rgb="FFFF0000"/>
      <name val="Open Sans"/>
      <family val="2"/>
    </font>
    <font>
      <sz val="22"/>
      <color theme="1"/>
      <name val="Open Sans"/>
      <family val="2"/>
    </font>
    <font>
      <sz val="20"/>
      <name val="Century Gothic"/>
      <family val="2"/>
    </font>
    <font>
      <sz val="18"/>
      <color rgb="FFFF0000"/>
      <name val="Open Sans"/>
      <family val="2"/>
    </font>
  </fonts>
  <fills count="4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lightUp">
        <bgColor theme="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dashDot">
        <color indexed="64"/>
      </right>
      <top style="thick">
        <color indexed="64"/>
      </top>
      <bottom style="thin">
        <color indexed="64"/>
      </bottom>
      <diagonal/>
    </border>
    <border>
      <left style="dashDot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1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164" fontId="1" fillId="0" borderId="0" applyFont="0" applyFill="0" applyBorder="0" applyAlignment="0" applyProtection="0"/>
    <xf numFmtId="169" fontId="4" fillId="0" borderId="0"/>
    <xf numFmtId="0" fontId="7" fillId="0" borderId="0"/>
    <xf numFmtId="0" fontId="7" fillId="0" borderId="0"/>
    <xf numFmtId="0" fontId="2" fillId="0" borderId="0"/>
    <xf numFmtId="10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" fillId="0" borderId="0"/>
    <xf numFmtId="0" fontId="8" fillId="0" borderId="0"/>
    <xf numFmtId="0" fontId="10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11" borderId="7" applyNumberFormat="0" applyAlignment="0" applyProtection="0"/>
    <xf numFmtId="0" fontId="18" fillId="12" borderId="8" applyNumberFormat="0" applyAlignment="0" applyProtection="0"/>
    <xf numFmtId="0" fontId="19" fillId="12" borderId="7" applyNumberFormat="0" applyAlignment="0" applyProtection="0"/>
    <xf numFmtId="0" fontId="20" fillId="0" borderId="9" applyNumberFormat="0" applyFill="0" applyAlignment="0" applyProtection="0"/>
    <xf numFmtId="0" fontId="21" fillId="13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25" fillId="38" borderId="0" applyNumberFormat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14" borderId="11" applyNumberFormat="0" applyFont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7" fillId="0" borderId="0"/>
    <xf numFmtId="0" fontId="5" fillId="0" borderId="0"/>
    <xf numFmtId="0" fontId="5" fillId="0" borderId="0"/>
    <xf numFmtId="0" fontId="7" fillId="0" borderId="0"/>
    <xf numFmtId="0" fontId="9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 applyFill="0"/>
    <xf numFmtId="4" fontId="3" fillId="39" borderId="15" applyNumberFormat="0" applyProtection="0">
      <alignment horizontal="left" vertical="center" indent="1"/>
    </xf>
    <xf numFmtId="0" fontId="9" fillId="0" borderId="0"/>
    <xf numFmtId="43" fontId="9" fillId="0" borderId="0" applyFont="0" applyFill="0" applyBorder="0" applyAlignment="0" applyProtection="0"/>
    <xf numFmtId="0" fontId="47" fillId="0" borderId="0" applyNumberFormat="0" applyFill="0" applyBorder="0" applyAlignment="0" applyProtection="0"/>
  </cellStyleXfs>
  <cellXfs count="142">
    <xf numFmtId="0" fontId="0" fillId="0" borderId="0" xfId="0"/>
    <xf numFmtId="0" fontId="28" fillId="0" borderId="0" xfId="0" applyFont="1"/>
    <xf numFmtId="0" fontId="27" fillId="0" borderId="0" xfId="1" applyFont="1"/>
    <xf numFmtId="0" fontId="26" fillId="0" borderId="0" xfId="1" applyFont="1"/>
    <xf numFmtId="0" fontId="26" fillId="0" borderId="0" xfId="1" applyFont="1" applyAlignment="1">
      <alignment vertical="center"/>
    </xf>
    <xf numFmtId="0" fontId="26" fillId="0" borderId="1" xfId="1" applyFont="1" applyBorder="1" applyAlignment="1">
      <alignment horizontal="center" vertical="center" wrapText="1"/>
    </xf>
    <xf numFmtId="0" fontId="26" fillId="0" borderId="1" xfId="11" applyFont="1" applyBorder="1" applyAlignment="1">
      <alignment horizontal="center" vertical="center" wrapText="1"/>
    </xf>
    <xf numFmtId="0" fontId="26" fillId="0" borderId="1" xfId="1" applyFont="1" applyBorder="1" applyAlignment="1">
      <alignment vertical="center"/>
    </xf>
    <xf numFmtId="170" fontId="26" fillId="0" borderId="1" xfId="4" applyNumberFormat="1" applyFont="1" applyBorder="1"/>
    <xf numFmtId="0" fontId="30" fillId="0" borderId="0" xfId="0" applyFont="1"/>
    <xf numFmtId="0" fontId="29" fillId="0" borderId="0" xfId="16" applyFont="1"/>
    <xf numFmtId="0" fontId="32" fillId="0" borderId="0" xfId="0" applyFont="1"/>
    <xf numFmtId="0" fontId="29" fillId="0" borderId="1" xfId="16" applyFont="1" applyBorder="1" applyAlignment="1">
      <alignment wrapText="1"/>
    </xf>
    <xf numFmtId="0" fontId="29" fillId="0" borderId="1" xfId="16" applyFont="1" applyFill="1" applyBorder="1" applyAlignment="1">
      <alignment wrapText="1"/>
    </xf>
    <xf numFmtId="10" fontId="29" fillId="6" borderId="1" xfId="10" applyNumberFormat="1" applyFont="1" applyFill="1" applyBorder="1" applyAlignment="1">
      <alignment horizontal="center" vertical="center" wrapText="1"/>
    </xf>
    <xf numFmtId="0" fontId="29" fillId="6" borderId="0" xfId="16" applyFont="1" applyFill="1" applyBorder="1" applyAlignment="1">
      <alignment horizontal="center" vertical="center" wrapText="1"/>
    </xf>
    <xf numFmtId="170" fontId="29" fillId="6" borderId="0" xfId="4" applyNumberFormat="1" applyFont="1" applyFill="1" applyBorder="1" applyAlignment="1">
      <alignment horizontal="center" vertical="center" wrapText="1"/>
    </xf>
    <xf numFmtId="0" fontId="33" fillId="6" borderId="1" xfId="17" applyFont="1" applyFill="1" applyBorder="1" applyAlignment="1" applyProtection="1">
      <alignment horizontal="left" vertical="center"/>
      <protection locked="0"/>
    </xf>
    <xf numFmtId="0" fontId="33" fillId="6" borderId="0" xfId="17" applyFont="1" applyFill="1" applyAlignment="1">
      <alignment vertical="center"/>
    </xf>
    <xf numFmtId="0" fontId="33" fillId="6" borderId="0" xfId="1" applyFont="1" applyFill="1"/>
    <xf numFmtId="0" fontId="33" fillId="6" borderId="2" xfId="1" applyFont="1" applyFill="1" applyBorder="1"/>
    <xf numFmtId="0" fontId="33" fillId="6" borderId="13" xfId="1" applyFont="1" applyFill="1" applyBorder="1"/>
    <xf numFmtId="0" fontId="33" fillId="6" borderId="13" xfId="17" applyFont="1" applyFill="1" applyBorder="1" applyAlignment="1" applyProtection="1">
      <alignment horizontal="centerContinuous" vertical="center"/>
      <protection locked="0"/>
    </xf>
    <xf numFmtId="0" fontId="33" fillId="6" borderId="14" xfId="17" applyFont="1" applyFill="1" applyBorder="1" applyAlignment="1" applyProtection="1">
      <alignment horizontal="center" vertical="center"/>
      <protection locked="0"/>
    </xf>
    <xf numFmtId="0" fontId="33" fillId="6" borderId="0" xfId="1" applyFont="1" applyFill="1" applyAlignment="1">
      <alignment horizontal="left"/>
    </xf>
    <xf numFmtId="0" fontId="34" fillId="6" borderId="0" xfId="17" applyFont="1" applyFill="1" applyAlignment="1">
      <alignment vertical="center"/>
    </xf>
    <xf numFmtId="22" fontId="33" fillId="6" borderId="1" xfId="17" applyNumberFormat="1" applyFont="1" applyFill="1" applyBorder="1" applyAlignment="1" applyProtection="1">
      <alignment horizontal="left" vertical="center"/>
      <protection locked="0"/>
    </xf>
    <xf numFmtId="0" fontId="33" fillId="6" borderId="0" xfId="1" applyFont="1" applyFill="1" applyAlignment="1">
      <alignment horizontal="centerContinuous"/>
    </xf>
    <xf numFmtId="15" fontId="33" fillId="6" borderId="0" xfId="1" applyNumberFormat="1" applyFont="1" applyFill="1"/>
    <xf numFmtId="22" fontId="33" fillId="4" borderId="0" xfId="17" applyNumberFormat="1" applyFont="1" applyFill="1" applyAlignment="1" applyProtection="1">
      <alignment horizontal="left" vertical="center"/>
      <protection locked="0"/>
    </xf>
    <xf numFmtId="14" fontId="33" fillId="4" borderId="0" xfId="17" applyNumberFormat="1" applyFont="1" applyFill="1" applyAlignment="1" applyProtection="1">
      <alignment horizontal="center" vertical="center"/>
      <protection locked="0"/>
    </xf>
    <xf numFmtId="0" fontId="33" fillId="4" borderId="0" xfId="17" applyFont="1" applyFill="1" applyAlignment="1">
      <alignment vertical="center"/>
    </xf>
    <xf numFmtId="0" fontId="33" fillId="4" borderId="0" xfId="1" applyFont="1" applyFill="1"/>
    <xf numFmtId="15" fontId="33" fillId="4" borderId="0" xfId="1" applyNumberFormat="1" applyFont="1" applyFill="1"/>
    <xf numFmtId="0" fontId="33" fillId="0" borderId="0" xfId="1" applyFont="1"/>
    <xf numFmtId="0" fontId="34" fillId="0" borderId="0" xfId="1" applyFont="1" applyAlignment="1">
      <alignment vertical="center"/>
    </xf>
    <xf numFmtId="0" fontId="33" fillId="0" borderId="0" xfId="1" applyFont="1" applyAlignment="1">
      <alignment vertical="center"/>
    </xf>
    <xf numFmtId="0" fontId="33" fillId="0" borderId="0" xfId="1" applyFont="1" applyAlignment="1">
      <alignment horizontal="left" vertical="center" wrapText="1"/>
    </xf>
    <xf numFmtId="0" fontId="33" fillId="0" borderId="1" xfId="98" applyFont="1" applyBorder="1" applyAlignment="1">
      <alignment horizontal="center" vertical="center" wrapText="1"/>
    </xf>
    <xf numFmtId="0" fontId="33" fillId="0" borderId="1" xfId="99" applyFont="1" applyFill="1" applyBorder="1" applyAlignment="1">
      <alignment horizontal="center" vertical="center" wrapText="1"/>
    </xf>
    <xf numFmtId="0" fontId="33" fillId="0" borderId="1" xfId="98" applyFont="1" applyBorder="1" applyAlignment="1">
      <alignment horizontal="center" wrapText="1"/>
    </xf>
    <xf numFmtId="0" fontId="33" fillId="0" borderId="1" xfId="99" applyFont="1" applyFill="1" applyBorder="1" applyAlignment="1">
      <alignment wrapText="1"/>
    </xf>
    <xf numFmtId="0" fontId="35" fillId="0" borderId="1" xfId="99" applyFont="1" applyFill="1" applyBorder="1" applyAlignment="1">
      <alignment horizontal="center" wrapText="1"/>
    </xf>
    <xf numFmtId="0" fontId="33" fillId="0" borderId="1" xfId="1" applyFont="1" applyBorder="1" applyAlignment="1">
      <alignment vertical="center"/>
    </xf>
    <xf numFmtId="0" fontId="33" fillId="0" borderId="0" xfId="98" applyFont="1" applyAlignment="1">
      <alignment wrapText="1"/>
    </xf>
    <xf numFmtId="0" fontId="33" fillId="0" borderId="0" xfId="99" applyFont="1" applyFill="1" applyAlignment="1">
      <alignment wrapText="1"/>
    </xf>
    <xf numFmtId="0" fontId="33" fillId="7" borderId="1" xfId="98" applyFont="1" applyFill="1" applyBorder="1" applyAlignment="1">
      <alignment horizontal="center" vertical="center" wrapText="1"/>
    </xf>
    <xf numFmtId="0" fontId="36" fillId="0" borderId="1" xfId="0" applyFont="1" applyBorder="1"/>
    <xf numFmtId="0" fontId="1" fillId="0" borderId="1" xfId="0" applyFont="1" applyBorder="1"/>
    <xf numFmtId="0" fontId="33" fillId="6" borderId="14" xfId="17" applyFont="1" applyFill="1" applyBorder="1" applyAlignment="1" applyProtection="1">
      <alignment horizontal="center" vertical="center"/>
      <protection locked="0"/>
    </xf>
    <xf numFmtId="0" fontId="26" fillId="0" borderId="1" xfId="1" applyFont="1" applyBorder="1" applyAlignment="1">
      <alignment horizontal="left" vertical="center"/>
    </xf>
    <xf numFmtId="0" fontId="36" fillId="0" borderId="1" xfId="0" applyFont="1" applyFill="1" applyBorder="1"/>
    <xf numFmtId="0" fontId="33" fillId="0" borderId="0" xfId="1" applyFont="1" applyFill="1"/>
    <xf numFmtId="0" fontId="1" fillId="0" borderId="1" xfId="0" applyFont="1" applyFill="1" applyBorder="1"/>
    <xf numFmtId="0" fontId="39" fillId="0" borderId="1" xfId="0" applyFont="1" applyBorder="1" applyAlignment="1">
      <alignment horizontal="center" vertical="center" wrapText="1"/>
    </xf>
    <xf numFmtId="3" fontId="40" fillId="0" borderId="1" xfId="0" applyNumberFormat="1" applyFont="1" applyFill="1" applyBorder="1" applyAlignment="1">
      <alignment horizontal="center" vertical="center" wrapText="1"/>
    </xf>
    <xf numFmtId="3" fontId="40" fillId="0" borderId="1" xfId="0" quotePrefix="1" applyNumberFormat="1" applyFont="1" applyFill="1" applyBorder="1" applyAlignment="1">
      <alignment horizontal="center" vertical="center" wrapText="1"/>
    </xf>
    <xf numFmtId="0" fontId="33" fillId="6" borderId="14" xfId="17" applyFont="1" applyFill="1" applyBorder="1" applyAlignment="1" applyProtection="1">
      <alignment horizontal="center" vertical="center"/>
      <protection locked="0"/>
    </xf>
    <xf numFmtId="0" fontId="44" fillId="0" borderId="21" xfId="0" applyFont="1" applyBorder="1"/>
    <xf numFmtId="0" fontId="44" fillId="0" borderId="22" xfId="0" applyFont="1" applyBorder="1"/>
    <xf numFmtId="0" fontId="32" fillId="0" borderId="1" xfId="0" applyFont="1" applyBorder="1"/>
    <xf numFmtId="0" fontId="48" fillId="0" borderId="1" xfId="0" applyFont="1" applyBorder="1" applyAlignment="1">
      <alignment horizontal="center" vertical="center" wrapText="1"/>
    </xf>
    <xf numFmtId="0" fontId="53" fillId="40" borderId="1" xfId="0" applyFont="1" applyFill="1" applyBorder="1" applyAlignment="1">
      <alignment horizontal="center" vertical="center"/>
    </xf>
    <xf numFmtId="0" fontId="54" fillId="40" borderId="1" xfId="0" applyFont="1" applyFill="1" applyBorder="1" applyAlignment="1">
      <alignment horizontal="center" vertical="center"/>
    </xf>
    <xf numFmtId="0" fontId="55" fillId="40" borderId="1" xfId="0" applyFont="1" applyFill="1" applyBorder="1" applyAlignment="1">
      <alignment horizontal="center" vertical="center" wrapText="1"/>
    </xf>
    <xf numFmtId="0" fontId="56" fillId="40" borderId="1" xfId="0" applyFont="1" applyFill="1" applyBorder="1" applyAlignment="1">
      <alignment horizontal="center" vertical="center" wrapText="1"/>
    </xf>
    <xf numFmtId="0" fontId="53" fillId="40" borderId="1" xfId="0" applyFont="1" applyFill="1" applyBorder="1" applyAlignment="1">
      <alignment horizontal="center" vertical="center" wrapText="1"/>
    </xf>
    <xf numFmtId="0" fontId="56" fillId="40" borderId="1" xfId="0" applyFont="1" applyFill="1" applyBorder="1" applyAlignment="1">
      <alignment horizontal="center" vertical="center"/>
    </xf>
    <xf numFmtId="165" fontId="53" fillId="40" borderId="1" xfId="8" applyNumberFormat="1" applyFont="1" applyFill="1" applyBorder="1" applyAlignment="1">
      <alignment horizontal="center" vertical="center" wrapText="1"/>
    </xf>
    <xf numFmtId="0" fontId="53" fillId="41" borderId="1" xfId="0" applyFont="1" applyFill="1" applyBorder="1" applyAlignment="1">
      <alignment horizontal="center" vertical="center" wrapText="1"/>
    </xf>
    <xf numFmtId="0" fontId="42" fillId="0" borderId="0" xfId="0" applyFont="1"/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horizontal="center" vertical="center" wrapText="1"/>
    </xf>
    <xf numFmtId="0" fontId="60" fillId="0" borderId="1" xfId="103" applyFont="1" applyBorder="1" applyAlignment="1">
      <alignment wrapText="1"/>
    </xf>
    <xf numFmtId="0" fontId="57" fillId="0" borderId="1" xfId="0" applyFont="1" applyBorder="1" applyAlignment="1">
      <alignment horizontal="center" wrapText="1"/>
    </xf>
    <xf numFmtId="2" fontId="57" fillId="0" borderId="1" xfId="0" applyNumberFormat="1" applyFont="1" applyBorder="1" applyAlignment="1">
      <alignment wrapText="1"/>
    </xf>
    <xf numFmtId="171" fontId="57" fillId="0" borderId="1" xfId="0" applyNumberFormat="1" applyFont="1" applyBorder="1" applyAlignment="1">
      <alignment wrapText="1"/>
    </xf>
    <xf numFmtId="0" fontId="57" fillId="0" borderId="21" xfId="0" applyFont="1" applyBorder="1" applyAlignment="1">
      <alignment wrapText="1"/>
    </xf>
    <xf numFmtId="0" fontId="57" fillId="0" borderId="22" xfId="0" applyFont="1" applyBorder="1" applyAlignment="1">
      <alignment wrapText="1"/>
    </xf>
    <xf numFmtId="0" fontId="57" fillId="43" borderId="22" xfId="0" applyFont="1" applyFill="1" applyBorder="1" applyAlignment="1">
      <alignment wrapText="1"/>
    </xf>
    <xf numFmtId="0" fontId="57" fillId="43" borderId="21" xfId="0" applyFont="1" applyFill="1" applyBorder="1" applyAlignment="1">
      <alignment wrapText="1"/>
    </xf>
    <xf numFmtId="0" fontId="43" fillId="0" borderId="0" xfId="0" applyFont="1" applyAlignment="1">
      <alignment wrapText="1"/>
    </xf>
    <xf numFmtId="0" fontId="51" fillId="0" borderId="1" xfId="0" applyFont="1" applyBorder="1" applyAlignment="1">
      <alignment horizontal="center" vertical="center" wrapText="1"/>
    </xf>
    <xf numFmtId="49" fontId="51" fillId="0" borderId="3" xfId="8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1" fillId="0" borderId="3" xfId="8" applyFont="1" applyBorder="1" applyAlignment="1">
      <alignment horizontal="center" vertical="center" wrapText="1"/>
    </xf>
    <xf numFmtId="165" fontId="51" fillId="0" borderId="1" xfId="8" applyNumberFormat="1" applyFont="1" applyBorder="1" applyAlignment="1">
      <alignment horizontal="center" vertical="center" wrapText="1"/>
    </xf>
    <xf numFmtId="0" fontId="51" fillId="0" borderId="1" xfId="99" applyFont="1" applyFill="1" applyBorder="1" applyAlignment="1">
      <alignment horizontal="center" vertical="center" wrapText="1"/>
    </xf>
    <xf numFmtId="165" fontId="51" fillId="0" borderId="14" xfId="8" applyNumberFormat="1" applyFont="1" applyBorder="1" applyAlignment="1">
      <alignment horizontal="center" vertical="center" wrapText="1"/>
    </xf>
    <xf numFmtId="166" fontId="51" fillId="0" borderId="3" xfId="8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0" fontId="61" fillId="0" borderId="1" xfId="0" applyFont="1" applyBorder="1" applyAlignment="1">
      <alignment vertical="center" wrapText="1"/>
    </xf>
    <xf numFmtId="0" fontId="49" fillId="0" borderId="1" xfId="0" applyFont="1" applyBorder="1" applyAlignment="1">
      <alignment horizontal="center" vertical="center" wrapText="1"/>
    </xf>
    <xf numFmtId="10" fontId="49" fillId="5" borderId="1" xfId="8" applyNumberFormat="1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vertical="center" wrapText="1"/>
    </xf>
    <xf numFmtId="171" fontId="63" fillId="0" borderId="1" xfId="0" applyNumberFormat="1" applyFont="1" applyBorder="1" applyAlignment="1">
      <alignment wrapText="1"/>
    </xf>
    <xf numFmtId="2" fontId="63" fillId="0" borderId="1" xfId="0" applyNumberFormat="1" applyFont="1" applyBorder="1" applyAlignment="1">
      <alignment wrapText="1"/>
    </xf>
    <xf numFmtId="43" fontId="57" fillId="0" borderId="1" xfId="102" applyFont="1" applyBorder="1" applyAlignment="1">
      <alignment horizontal="center" wrapText="1"/>
    </xf>
    <xf numFmtId="0" fontId="48" fillId="42" borderId="1" xfId="0" applyFont="1" applyFill="1" applyBorder="1" applyAlignment="1">
      <alignment horizontal="center" vertical="center" wrapText="1"/>
    </xf>
    <xf numFmtId="0" fontId="39" fillId="42" borderId="1" xfId="0" applyFont="1" applyFill="1" applyBorder="1" applyAlignment="1">
      <alignment horizontal="center" vertical="center" wrapText="1"/>
    </xf>
    <xf numFmtId="171" fontId="63" fillId="42" borderId="1" xfId="0" applyNumberFormat="1" applyFont="1" applyFill="1" applyBorder="1" applyAlignment="1">
      <alignment wrapText="1"/>
    </xf>
    <xf numFmtId="2" fontId="63" fillId="42" borderId="1" xfId="0" applyNumberFormat="1" applyFont="1" applyFill="1" applyBorder="1" applyAlignment="1">
      <alignment wrapText="1"/>
    </xf>
    <xf numFmtId="0" fontId="39" fillId="44" borderId="1" xfId="0" applyFont="1" applyFill="1" applyBorder="1" applyAlignment="1">
      <alignment horizontal="center" vertical="center" wrapText="1"/>
    </xf>
    <xf numFmtId="0" fontId="38" fillId="42" borderId="15" xfId="100" quotePrefix="1" applyNumberFormat="1" applyFont="1" applyFill="1" applyAlignment="1">
      <alignment horizontal="center" vertical="center" wrapText="1"/>
    </xf>
    <xf numFmtId="0" fontId="29" fillId="42" borderId="1" xfId="16" applyFont="1" applyFill="1" applyBorder="1" applyAlignment="1">
      <alignment horizontal="center" vertical="center" wrapText="1"/>
    </xf>
    <xf numFmtId="172" fontId="39" fillId="42" borderId="1" xfId="102" applyNumberFormat="1" applyFont="1" applyFill="1" applyBorder="1" applyAlignment="1">
      <alignment horizontal="center" vertical="center" wrapText="1"/>
    </xf>
    <xf numFmtId="172" fontId="32" fillId="42" borderId="1" xfId="102" applyNumberFormat="1" applyFont="1" applyFill="1" applyBorder="1"/>
    <xf numFmtId="172" fontId="39" fillId="0" borderId="1" xfId="102" applyNumberFormat="1" applyFont="1" applyBorder="1" applyAlignment="1">
      <alignment horizontal="center" vertical="center" wrapText="1"/>
    </xf>
    <xf numFmtId="0" fontId="64" fillId="42" borderId="1" xfId="0" applyFont="1" applyFill="1" applyBorder="1" applyAlignment="1">
      <alignment horizontal="center" vertical="center" wrapText="1"/>
    </xf>
    <xf numFmtId="0" fontId="57" fillId="0" borderId="2" xfId="0" applyFont="1" applyBorder="1" applyAlignment="1">
      <alignment wrapText="1"/>
    </xf>
    <xf numFmtId="0" fontId="57" fillId="0" borderId="14" xfId="0" applyFont="1" applyBorder="1" applyAlignment="1">
      <alignment horizontal="center" wrapText="1"/>
    </xf>
    <xf numFmtId="0" fontId="56" fillId="40" borderId="3" xfId="0" applyFont="1" applyFill="1" applyBorder="1" applyAlignment="1">
      <alignment horizontal="center" vertical="center" wrapText="1"/>
    </xf>
    <xf numFmtId="3" fontId="40" fillId="0" borderId="24" xfId="0" applyNumberFormat="1" applyFont="1" applyFill="1" applyBorder="1" applyAlignment="1">
      <alignment horizontal="center" vertical="center" wrapText="1"/>
    </xf>
    <xf numFmtId="0" fontId="65" fillId="0" borderId="23" xfId="0" applyFont="1" applyBorder="1" applyAlignment="1">
      <alignment wrapText="1"/>
    </xf>
    <xf numFmtId="172" fontId="39" fillId="0" borderId="1" xfId="0" applyNumberFormat="1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3" fillId="6" borderId="1" xfId="17" applyFont="1" applyFill="1" applyBorder="1" applyAlignment="1">
      <alignment horizontal="center" vertical="center"/>
    </xf>
    <xf numFmtId="0" fontId="33" fillId="6" borderId="2" xfId="17" applyFont="1" applyFill="1" applyBorder="1" applyAlignment="1" applyProtection="1">
      <alignment horizontal="center" vertical="center"/>
      <protection locked="0"/>
    </xf>
    <xf numFmtId="0" fontId="33" fillId="6" borderId="13" xfId="17" applyFont="1" applyFill="1" applyBorder="1" applyAlignment="1" applyProtection="1">
      <alignment horizontal="center" vertical="center"/>
      <protection locked="0"/>
    </xf>
    <xf numFmtId="0" fontId="33" fillId="6" borderId="14" xfId="17" applyFont="1" applyFill="1" applyBorder="1" applyAlignment="1" applyProtection="1">
      <alignment horizontal="center" vertical="center"/>
      <protection locked="0"/>
    </xf>
    <xf numFmtId="49" fontId="33" fillId="6" borderId="1" xfId="17" applyNumberFormat="1" applyFont="1" applyFill="1" applyBorder="1" applyAlignment="1" applyProtection="1">
      <alignment horizontal="center" vertical="center"/>
      <protection locked="0"/>
    </xf>
    <xf numFmtId="0" fontId="33" fillId="6" borderId="1" xfId="17" applyFont="1" applyFill="1" applyBorder="1" applyAlignment="1" applyProtection="1">
      <alignment horizontal="center" vertical="center"/>
      <protection locked="0"/>
    </xf>
    <xf numFmtId="14" fontId="33" fillId="6" borderId="1" xfId="17" applyNumberFormat="1" applyFont="1" applyFill="1" applyBorder="1" applyAlignment="1" applyProtection="1">
      <alignment horizontal="center" vertical="center"/>
      <protection locked="0"/>
    </xf>
    <xf numFmtId="0" fontId="33" fillId="0" borderId="0" xfId="98" applyFont="1" applyAlignment="1">
      <alignment horizontal="left" wrapText="1"/>
    </xf>
    <xf numFmtId="2" fontId="33" fillId="0" borderId="0" xfId="98" applyNumberFormat="1" applyFont="1" applyAlignment="1">
      <alignment horizontal="right" wrapText="1"/>
    </xf>
    <xf numFmtId="0" fontId="1" fillId="0" borderId="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56" fillId="42" borderId="19" xfId="0" applyFont="1" applyFill="1" applyBorder="1" applyAlignment="1">
      <alignment horizontal="center" vertical="center"/>
    </xf>
    <xf numFmtId="0" fontId="56" fillId="42" borderId="20" xfId="0" applyFont="1" applyFill="1" applyBorder="1" applyAlignment="1">
      <alignment horizontal="center" vertical="center"/>
    </xf>
    <xf numFmtId="0" fontId="56" fillId="42" borderId="18" xfId="0" applyFont="1" applyFill="1" applyBorder="1" applyAlignment="1">
      <alignment horizontal="center" vertical="center"/>
    </xf>
    <xf numFmtId="0" fontId="29" fillId="0" borderId="0" xfId="16" applyFont="1" applyAlignment="1">
      <alignment horizontal="left" wrapText="1"/>
    </xf>
    <xf numFmtId="0" fontId="29" fillId="6" borderId="0" xfId="16" applyFont="1" applyFill="1" applyAlignment="1">
      <alignment horizontal="left" wrapText="1"/>
    </xf>
    <xf numFmtId="0" fontId="56" fillId="42" borderId="16" xfId="0" applyFont="1" applyFill="1" applyBorder="1" applyAlignment="1">
      <alignment horizontal="center" vertical="center"/>
    </xf>
    <xf numFmtId="0" fontId="56" fillId="42" borderId="17" xfId="0" applyFont="1" applyFill="1" applyBorder="1" applyAlignment="1">
      <alignment horizontal="center" vertical="center"/>
    </xf>
    <xf numFmtId="0" fontId="54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7" fillId="0" borderId="0" xfId="1" applyFont="1" applyAlignment="1">
      <alignment horizontal="center"/>
    </xf>
  </cellXfs>
  <cellStyles count="104">
    <cellStyle name="20 % - Accent1" xfId="35" builtinId="30" customBuiltin="1"/>
    <cellStyle name="20 % - Accent2" xfId="39" builtinId="34" customBuiltin="1"/>
    <cellStyle name="20 % - Accent3" xfId="43" builtinId="38" customBuiltin="1"/>
    <cellStyle name="20 % - Accent4" xfId="47" builtinId="42" customBuiltin="1"/>
    <cellStyle name="20 % - Accent5" xfId="51" builtinId="46" customBuiltin="1"/>
    <cellStyle name="20 % - Accent6" xfId="55" builtinId="50" customBuiltin="1"/>
    <cellStyle name="40 % - Accent1" xfId="36" builtinId="31" customBuiltin="1"/>
    <cellStyle name="40 % - Accent2" xfId="40" builtinId="35" customBuiltin="1"/>
    <cellStyle name="40 % - Accent3" xfId="44" builtinId="39" customBuiltin="1"/>
    <cellStyle name="40 % - Accent4" xfId="48" builtinId="43" customBuiltin="1"/>
    <cellStyle name="40 % - Accent5" xfId="52" builtinId="47" customBuiltin="1"/>
    <cellStyle name="40 % - Accent6" xfId="56" builtinId="51" customBuiltin="1"/>
    <cellStyle name="60 % - Accent1" xfId="37" builtinId="32" customBuiltin="1"/>
    <cellStyle name="60 % - Accent2" xfId="41" builtinId="36" customBuiltin="1"/>
    <cellStyle name="60 % - Accent3" xfId="45" builtinId="40" customBuiltin="1"/>
    <cellStyle name="60 % - Accent4" xfId="49" builtinId="44" customBuiltin="1"/>
    <cellStyle name="60 % - Accent5" xfId="53" builtinId="48" customBuiltin="1"/>
    <cellStyle name="60 % - Accent6" xfId="57" builtinId="52" customBuiltin="1"/>
    <cellStyle name="Accent1" xfId="34" builtinId="29" customBuiltin="1"/>
    <cellStyle name="Accent2" xfId="38" builtinId="33" customBuiltin="1"/>
    <cellStyle name="Accent3" xfId="42" builtinId="37" customBuiltin="1"/>
    <cellStyle name="Accent4" xfId="46" builtinId="41" customBuiltin="1"/>
    <cellStyle name="Accent5" xfId="50" builtinId="45" customBuiltin="1"/>
    <cellStyle name="Accent6" xfId="54" builtinId="49" customBuiltin="1"/>
    <cellStyle name="Avertissement" xfId="31" builtinId="11" customBuiltin="1"/>
    <cellStyle name="Calcul" xfId="28" builtinId="22" customBuiltin="1"/>
    <cellStyle name="Cellule liée" xfId="29" builtinId="24" customBuiltin="1"/>
    <cellStyle name="Commentaire 2" xfId="63" xr:uid="{00000000-0005-0000-0000-00001B000000}"/>
    <cellStyle name="Entrée" xfId="26" builtinId="20" customBuiltin="1"/>
    <cellStyle name="Grey" xfId="2" xr:uid="{00000000-0005-0000-0000-00001D000000}"/>
    <cellStyle name="Input [yellow]" xfId="3" xr:uid="{00000000-0005-0000-0000-00001E000000}"/>
    <cellStyle name="Insatisfaisant" xfId="24" builtinId="27" customBuiltin="1"/>
    <cellStyle name="Lien hypertexte" xfId="103" builtinId="8"/>
    <cellStyle name="Milliers" xfId="102" builtinId="3"/>
    <cellStyle name="Milliers 2" xfId="4" xr:uid="{00000000-0005-0000-0000-000020000000}"/>
    <cellStyle name="Milliers 2 2" xfId="65" xr:uid="{00000000-0005-0000-0000-000021000000}"/>
    <cellStyle name="Milliers 3" xfId="66" xr:uid="{00000000-0005-0000-0000-000022000000}"/>
    <cellStyle name="Milliers 4" xfId="67" xr:uid="{00000000-0005-0000-0000-000023000000}"/>
    <cellStyle name="Milliers 5" xfId="64" xr:uid="{00000000-0005-0000-0000-000024000000}"/>
    <cellStyle name="Neutre" xfId="25" builtinId="28" customBuiltin="1"/>
    <cellStyle name="Normal" xfId="0" builtinId="0"/>
    <cellStyle name="Normal - Style1" xfId="5" xr:uid="{00000000-0005-0000-0000-000027000000}"/>
    <cellStyle name="Normal 10" xfId="75" xr:uid="{00000000-0005-0000-0000-000028000000}"/>
    <cellStyle name="Normal 11" xfId="78" xr:uid="{00000000-0005-0000-0000-000029000000}"/>
    <cellStyle name="Normal 12" xfId="79" xr:uid="{00000000-0005-0000-0000-00002A000000}"/>
    <cellStyle name="Normal 13" xfId="59" xr:uid="{00000000-0005-0000-0000-00002B000000}"/>
    <cellStyle name="Normal 14" xfId="81" xr:uid="{00000000-0005-0000-0000-00002C000000}"/>
    <cellStyle name="Normal 15" xfId="82" xr:uid="{00000000-0005-0000-0000-00002D000000}"/>
    <cellStyle name="Normal 16" xfId="80" xr:uid="{00000000-0005-0000-0000-00002E000000}"/>
    <cellStyle name="Normal 17" xfId="83" xr:uid="{00000000-0005-0000-0000-00002F000000}"/>
    <cellStyle name="Normal 18" xfId="84" xr:uid="{00000000-0005-0000-0000-000030000000}"/>
    <cellStyle name="Normal 19" xfId="85" xr:uid="{00000000-0005-0000-0000-000031000000}"/>
    <cellStyle name="Normal 2" xfId="1" xr:uid="{00000000-0005-0000-0000-000032000000}"/>
    <cellStyle name="Normal 2 2" xfId="69" xr:uid="{00000000-0005-0000-0000-000033000000}"/>
    <cellStyle name="Normal 2 3" xfId="68" xr:uid="{00000000-0005-0000-0000-000034000000}"/>
    <cellStyle name="Normal 20" xfId="62" xr:uid="{00000000-0005-0000-0000-000035000000}"/>
    <cellStyle name="Normal 21" xfId="88" xr:uid="{00000000-0005-0000-0000-000036000000}"/>
    <cellStyle name="Normal 22" xfId="61" xr:uid="{00000000-0005-0000-0000-000037000000}"/>
    <cellStyle name="Normal 23" xfId="89" xr:uid="{00000000-0005-0000-0000-000038000000}"/>
    <cellStyle name="Normal 24" xfId="90" xr:uid="{00000000-0005-0000-0000-000039000000}"/>
    <cellStyle name="Normal 25" xfId="91" xr:uid="{00000000-0005-0000-0000-00003A000000}"/>
    <cellStyle name="Normal 26" xfId="60" xr:uid="{00000000-0005-0000-0000-00003B000000}"/>
    <cellStyle name="Normal 27" xfId="87" xr:uid="{00000000-0005-0000-0000-00003C000000}"/>
    <cellStyle name="Normal 28" xfId="93" xr:uid="{00000000-0005-0000-0000-00003D000000}"/>
    <cellStyle name="Normal 29" xfId="94" xr:uid="{00000000-0005-0000-0000-00003E000000}"/>
    <cellStyle name="Normal 3" xfId="16" xr:uid="{00000000-0005-0000-0000-00003F000000}"/>
    <cellStyle name="Normal 3 2" xfId="70" xr:uid="{00000000-0005-0000-0000-000040000000}"/>
    <cellStyle name="Normal 30" xfId="92" xr:uid="{00000000-0005-0000-0000-000041000000}"/>
    <cellStyle name="Normal 31" xfId="95" xr:uid="{00000000-0005-0000-0000-000042000000}"/>
    <cellStyle name="Normal 32" xfId="86" xr:uid="{00000000-0005-0000-0000-000043000000}"/>
    <cellStyle name="Normal 33" xfId="96" xr:uid="{00000000-0005-0000-0000-000044000000}"/>
    <cellStyle name="Normal 34" xfId="97" xr:uid="{00000000-0005-0000-0000-000045000000}"/>
    <cellStyle name="Normal 35" xfId="101" xr:uid="{B77D5CA7-E1A4-4765-A53F-4608135BE11C}"/>
    <cellStyle name="Normal 4" xfId="71" xr:uid="{00000000-0005-0000-0000-000046000000}"/>
    <cellStyle name="Normal 5" xfId="6" xr:uid="{00000000-0005-0000-0000-000047000000}"/>
    <cellStyle name="Normal 5 2" xfId="72" xr:uid="{00000000-0005-0000-0000-000048000000}"/>
    <cellStyle name="Normal 6" xfId="7" xr:uid="{00000000-0005-0000-0000-000049000000}"/>
    <cellStyle name="Normal 7" xfId="58" xr:uid="{00000000-0005-0000-0000-00004A000000}"/>
    <cellStyle name="Normal 8" xfId="76" xr:uid="{00000000-0005-0000-0000-00004B000000}"/>
    <cellStyle name="Normal 9" xfId="77" xr:uid="{00000000-0005-0000-0000-00004C000000}"/>
    <cellStyle name="Normal_annexes financières 06-060 2 2" xfId="98" xr:uid="{FC2046BE-3514-4AB7-AD77-077B744177F0}"/>
    <cellStyle name="Normal_annexes financières 2 2" xfId="99" xr:uid="{D33B48DB-6397-4C45-9540-78CA3858BB5C}"/>
    <cellStyle name="Normal_OFFRE TYPE" xfId="8" xr:uid="{00000000-0005-0000-0000-00004F000000}"/>
    <cellStyle name="Normal_OFFRE TYPE 2" xfId="17" xr:uid="{00000000-0005-0000-0000-000050000000}"/>
    <cellStyle name="Percent [2]" xfId="9" xr:uid="{00000000-0005-0000-0000-000051000000}"/>
    <cellStyle name="Pourcentage 2" xfId="10" xr:uid="{00000000-0005-0000-0000-000052000000}"/>
    <cellStyle name="Pourcentage 2 2" xfId="74" xr:uid="{00000000-0005-0000-0000-000053000000}"/>
    <cellStyle name="Pourcentage 3" xfId="73" xr:uid="{00000000-0005-0000-0000-000054000000}"/>
    <cellStyle name="SAPBEXstdItem" xfId="100" xr:uid="{D5FC93F7-384F-4333-98EE-C3AAFFFA03DD}"/>
    <cellStyle name="Satisfaisant" xfId="23" builtinId="26" customBuiltin="1"/>
    <cellStyle name="Sortie" xfId="27" builtinId="21" customBuiltin="1"/>
    <cellStyle name="Style 1" xfId="11" xr:uid="{00000000-0005-0000-0000-000057000000}"/>
    <cellStyle name="Texte explicatif" xfId="32" builtinId="53" customBuiltin="1"/>
    <cellStyle name="Titre" xfId="18" builtinId="15" customBuiltin="1"/>
    <cellStyle name="Titre 1" xfId="19" builtinId="16" customBuiltin="1"/>
    <cellStyle name="Titre 2" xfId="20" builtinId="17" customBuiltin="1"/>
    <cellStyle name="Titre 3" xfId="21" builtinId="18" customBuiltin="1"/>
    <cellStyle name="Titre 4" xfId="22" builtinId="19" customBuiltin="1"/>
    <cellStyle name="Total" xfId="33" builtinId="25" customBuiltin="1"/>
    <cellStyle name="Tusental (0)_pldt" xfId="12" xr:uid="{00000000-0005-0000-0000-00005F000000}"/>
    <cellStyle name="Tusental_pldt" xfId="13" xr:uid="{00000000-0005-0000-0000-000060000000}"/>
    <cellStyle name="Valuta (0)_pldt" xfId="14" xr:uid="{00000000-0005-0000-0000-000061000000}"/>
    <cellStyle name="Valuta_pldt" xfId="15" xr:uid="{00000000-0005-0000-0000-000062000000}"/>
    <cellStyle name="Vérification" xfId="30" builtinId="23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rnm.franceagrimer.fr/prix" TargetMode="External"/><Relationship Id="rId4" Type="http://schemas.openxmlformats.org/officeDocument/2006/relationships/comments" Target="../comments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rnm.franceagrimer.fr/prix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rnm.franceagrimer.fr/prix" TargetMode="External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rnm.franceagrimer.fr/prix" TargetMode="External"/><Relationship Id="rId4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B77B0-BC43-4B8A-A621-0E3134A5EA81}">
  <sheetPr codeName="Feuil1">
    <tabColor theme="9" tint="-0.249977111117893"/>
    <pageSetUpPr fitToPage="1"/>
  </sheetPr>
  <dimension ref="A3:L32"/>
  <sheetViews>
    <sheetView view="pageBreakPreview" zoomScaleNormal="100" zoomScaleSheetLayoutView="100" workbookViewId="0">
      <selection activeCell="B3" sqref="B3:C3"/>
    </sheetView>
  </sheetViews>
  <sheetFormatPr baseColWidth="10" defaultRowHeight="12.5"/>
  <cols>
    <col min="1" max="1" width="24.81640625" style="34" customWidth="1"/>
    <col min="2" max="2" width="15.7265625" style="34" customWidth="1"/>
    <col min="3" max="3" width="19.54296875" style="34" bestFit="1" customWidth="1"/>
    <col min="4" max="4" width="28.1796875" style="34" customWidth="1"/>
    <col min="5" max="5" width="28.81640625" style="34" customWidth="1"/>
    <col min="6" max="6" width="23.1796875" style="34" customWidth="1"/>
    <col min="7" max="7" width="28.7265625" style="34" customWidth="1"/>
    <col min="8" max="8" width="19.453125" style="34" customWidth="1"/>
    <col min="9" max="9" width="16" style="34" customWidth="1"/>
    <col min="10" max="257" width="10.81640625" style="34"/>
    <col min="258" max="258" width="28.7265625" style="34" customWidth="1"/>
    <col min="259" max="259" width="13.26953125" style="34" customWidth="1"/>
    <col min="260" max="260" width="16.453125" style="34" customWidth="1"/>
    <col min="261" max="261" width="5.54296875" style="34" customWidth="1"/>
    <col min="262" max="265" width="13.453125" style="34" customWidth="1"/>
    <col min="266" max="513" width="10.81640625" style="34"/>
    <col min="514" max="514" width="28.7265625" style="34" customWidth="1"/>
    <col min="515" max="515" width="13.26953125" style="34" customWidth="1"/>
    <col min="516" max="516" width="16.453125" style="34" customWidth="1"/>
    <col min="517" max="517" width="5.54296875" style="34" customWidth="1"/>
    <col min="518" max="521" width="13.453125" style="34" customWidth="1"/>
    <col min="522" max="769" width="10.81640625" style="34"/>
    <col min="770" max="770" width="28.7265625" style="34" customWidth="1"/>
    <col min="771" max="771" width="13.26953125" style="34" customWidth="1"/>
    <col min="772" max="772" width="16.453125" style="34" customWidth="1"/>
    <col min="773" max="773" width="5.54296875" style="34" customWidth="1"/>
    <col min="774" max="777" width="13.453125" style="34" customWidth="1"/>
    <col min="778" max="1025" width="10.81640625" style="34"/>
    <col min="1026" max="1026" width="28.7265625" style="34" customWidth="1"/>
    <col min="1027" max="1027" width="13.26953125" style="34" customWidth="1"/>
    <col min="1028" max="1028" width="16.453125" style="34" customWidth="1"/>
    <col min="1029" max="1029" width="5.54296875" style="34" customWidth="1"/>
    <col min="1030" max="1033" width="13.453125" style="34" customWidth="1"/>
    <col min="1034" max="1281" width="10.81640625" style="34"/>
    <col min="1282" max="1282" width="28.7265625" style="34" customWidth="1"/>
    <col min="1283" max="1283" width="13.26953125" style="34" customWidth="1"/>
    <col min="1284" max="1284" width="16.453125" style="34" customWidth="1"/>
    <col min="1285" max="1285" width="5.54296875" style="34" customWidth="1"/>
    <col min="1286" max="1289" width="13.453125" style="34" customWidth="1"/>
    <col min="1290" max="1537" width="10.81640625" style="34"/>
    <col min="1538" max="1538" width="28.7265625" style="34" customWidth="1"/>
    <col min="1539" max="1539" width="13.26953125" style="34" customWidth="1"/>
    <col min="1540" max="1540" width="16.453125" style="34" customWidth="1"/>
    <col min="1541" max="1541" width="5.54296875" style="34" customWidth="1"/>
    <col min="1542" max="1545" width="13.453125" style="34" customWidth="1"/>
    <col min="1546" max="1793" width="10.81640625" style="34"/>
    <col min="1794" max="1794" width="28.7265625" style="34" customWidth="1"/>
    <col min="1795" max="1795" width="13.26953125" style="34" customWidth="1"/>
    <col min="1796" max="1796" width="16.453125" style="34" customWidth="1"/>
    <col min="1797" max="1797" width="5.54296875" style="34" customWidth="1"/>
    <col min="1798" max="1801" width="13.453125" style="34" customWidth="1"/>
    <col min="1802" max="2049" width="10.81640625" style="34"/>
    <col min="2050" max="2050" width="28.7265625" style="34" customWidth="1"/>
    <col min="2051" max="2051" width="13.26953125" style="34" customWidth="1"/>
    <col min="2052" max="2052" width="16.453125" style="34" customWidth="1"/>
    <col min="2053" max="2053" width="5.54296875" style="34" customWidth="1"/>
    <col min="2054" max="2057" width="13.453125" style="34" customWidth="1"/>
    <col min="2058" max="2305" width="10.81640625" style="34"/>
    <col min="2306" max="2306" width="28.7265625" style="34" customWidth="1"/>
    <col min="2307" max="2307" width="13.26953125" style="34" customWidth="1"/>
    <col min="2308" max="2308" width="16.453125" style="34" customWidth="1"/>
    <col min="2309" max="2309" width="5.54296875" style="34" customWidth="1"/>
    <col min="2310" max="2313" width="13.453125" style="34" customWidth="1"/>
    <col min="2314" max="2561" width="10.81640625" style="34"/>
    <col min="2562" max="2562" width="28.7265625" style="34" customWidth="1"/>
    <col min="2563" max="2563" width="13.26953125" style="34" customWidth="1"/>
    <col min="2564" max="2564" width="16.453125" style="34" customWidth="1"/>
    <col min="2565" max="2565" width="5.54296875" style="34" customWidth="1"/>
    <col min="2566" max="2569" width="13.453125" style="34" customWidth="1"/>
    <col min="2570" max="2817" width="10.81640625" style="34"/>
    <col min="2818" max="2818" width="28.7265625" style="34" customWidth="1"/>
    <col min="2819" max="2819" width="13.26953125" style="34" customWidth="1"/>
    <col min="2820" max="2820" width="16.453125" style="34" customWidth="1"/>
    <col min="2821" max="2821" width="5.54296875" style="34" customWidth="1"/>
    <col min="2822" max="2825" width="13.453125" style="34" customWidth="1"/>
    <col min="2826" max="3073" width="10.81640625" style="34"/>
    <col min="3074" max="3074" width="28.7265625" style="34" customWidth="1"/>
    <col min="3075" max="3075" width="13.26953125" style="34" customWidth="1"/>
    <col min="3076" max="3076" width="16.453125" style="34" customWidth="1"/>
    <col min="3077" max="3077" width="5.54296875" style="34" customWidth="1"/>
    <col min="3078" max="3081" width="13.453125" style="34" customWidth="1"/>
    <col min="3082" max="3329" width="10.81640625" style="34"/>
    <col min="3330" max="3330" width="28.7265625" style="34" customWidth="1"/>
    <col min="3331" max="3331" width="13.26953125" style="34" customWidth="1"/>
    <col min="3332" max="3332" width="16.453125" style="34" customWidth="1"/>
    <col min="3333" max="3333" width="5.54296875" style="34" customWidth="1"/>
    <col min="3334" max="3337" width="13.453125" style="34" customWidth="1"/>
    <col min="3338" max="3585" width="10.81640625" style="34"/>
    <col min="3586" max="3586" width="28.7265625" style="34" customWidth="1"/>
    <col min="3587" max="3587" width="13.26953125" style="34" customWidth="1"/>
    <col min="3588" max="3588" width="16.453125" style="34" customWidth="1"/>
    <col min="3589" max="3589" width="5.54296875" style="34" customWidth="1"/>
    <col min="3590" max="3593" width="13.453125" style="34" customWidth="1"/>
    <col min="3594" max="3841" width="10.81640625" style="34"/>
    <col min="3842" max="3842" width="28.7265625" style="34" customWidth="1"/>
    <col min="3843" max="3843" width="13.26953125" style="34" customWidth="1"/>
    <col min="3844" max="3844" width="16.453125" style="34" customWidth="1"/>
    <col min="3845" max="3845" width="5.54296875" style="34" customWidth="1"/>
    <col min="3846" max="3849" width="13.453125" style="34" customWidth="1"/>
    <col min="3850" max="4097" width="10.81640625" style="34"/>
    <col min="4098" max="4098" width="28.7265625" style="34" customWidth="1"/>
    <col min="4099" max="4099" width="13.26953125" style="34" customWidth="1"/>
    <col min="4100" max="4100" width="16.453125" style="34" customWidth="1"/>
    <col min="4101" max="4101" width="5.54296875" style="34" customWidth="1"/>
    <col min="4102" max="4105" width="13.453125" style="34" customWidth="1"/>
    <col min="4106" max="4353" width="10.81640625" style="34"/>
    <col min="4354" max="4354" width="28.7265625" style="34" customWidth="1"/>
    <col min="4355" max="4355" width="13.26953125" style="34" customWidth="1"/>
    <col min="4356" max="4356" width="16.453125" style="34" customWidth="1"/>
    <col min="4357" max="4357" width="5.54296875" style="34" customWidth="1"/>
    <col min="4358" max="4361" width="13.453125" style="34" customWidth="1"/>
    <col min="4362" max="4609" width="10.81640625" style="34"/>
    <col min="4610" max="4610" width="28.7265625" style="34" customWidth="1"/>
    <col min="4611" max="4611" width="13.26953125" style="34" customWidth="1"/>
    <col min="4612" max="4612" width="16.453125" style="34" customWidth="1"/>
    <col min="4613" max="4613" width="5.54296875" style="34" customWidth="1"/>
    <col min="4614" max="4617" width="13.453125" style="34" customWidth="1"/>
    <col min="4618" max="4865" width="10.81640625" style="34"/>
    <col min="4866" max="4866" width="28.7265625" style="34" customWidth="1"/>
    <col min="4867" max="4867" width="13.26953125" style="34" customWidth="1"/>
    <col min="4868" max="4868" width="16.453125" style="34" customWidth="1"/>
    <col min="4869" max="4869" width="5.54296875" style="34" customWidth="1"/>
    <col min="4870" max="4873" width="13.453125" style="34" customWidth="1"/>
    <col min="4874" max="5121" width="10.81640625" style="34"/>
    <col min="5122" max="5122" width="28.7265625" style="34" customWidth="1"/>
    <col min="5123" max="5123" width="13.26953125" style="34" customWidth="1"/>
    <col min="5124" max="5124" width="16.453125" style="34" customWidth="1"/>
    <col min="5125" max="5125" width="5.54296875" style="34" customWidth="1"/>
    <col min="5126" max="5129" width="13.453125" style="34" customWidth="1"/>
    <col min="5130" max="5377" width="10.81640625" style="34"/>
    <col min="5378" max="5378" width="28.7265625" style="34" customWidth="1"/>
    <col min="5379" max="5379" width="13.26953125" style="34" customWidth="1"/>
    <col min="5380" max="5380" width="16.453125" style="34" customWidth="1"/>
    <col min="5381" max="5381" width="5.54296875" style="34" customWidth="1"/>
    <col min="5382" max="5385" width="13.453125" style="34" customWidth="1"/>
    <col min="5386" max="5633" width="10.81640625" style="34"/>
    <col min="5634" max="5634" width="28.7265625" style="34" customWidth="1"/>
    <col min="5635" max="5635" width="13.26953125" style="34" customWidth="1"/>
    <col min="5636" max="5636" width="16.453125" style="34" customWidth="1"/>
    <col min="5637" max="5637" width="5.54296875" style="34" customWidth="1"/>
    <col min="5638" max="5641" width="13.453125" style="34" customWidth="1"/>
    <col min="5642" max="5889" width="10.81640625" style="34"/>
    <col min="5890" max="5890" width="28.7265625" style="34" customWidth="1"/>
    <col min="5891" max="5891" width="13.26953125" style="34" customWidth="1"/>
    <col min="5892" max="5892" width="16.453125" style="34" customWidth="1"/>
    <col min="5893" max="5893" width="5.54296875" style="34" customWidth="1"/>
    <col min="5894" max="5897" width="13.453125" style="34" customWidth="1"/>
    <col min="5898" max="6145" width="10.81640625" style="34"/>
    <col min="6146" max="6146" width="28.7265625" style="34" customWidth="1"/>
    <col min="6147" max="6147" width="13.26953125" style="34" customWidth="1"/>
    <col min="6148" max="6148" width="16.453125" style="34" customWidth="1"/>
    <col min="6149" max="6149" width="5.54296875" style="34" customWidth="1"/>
    <col min="6150" max="6153" width="13.453125" style="34" customWidth="1"/>
    <col min="6154" max="6401" width="10.81640625" style="34"/>
    <col min="6402" max="6402" width="28.7265625" style="34" customWidth="1"/>
    <col min="6403" max="6403" width="13.26953125" style="34" customWidth="1"/>
    <col min="6404" max="6404" width="16.453125" style="34" customWidth="1"/>
    <col min="6405" max="6405" width="5.54296875" style="34" customWidth="1"/>
    <col min="6406" max="6409" width="13.453125" style="34" customWidth="1"/>
    <col min="6410" max="6657" width="10.81640625" style="34"/>
    <col min="6658" max="6658" width="28.7265625" style="34" customWidth="1"/>
    <col min="6659" max="6659" width="13.26953125" style="34" customWidth="1"/>
    <col min="6660" max="6660" width="16.453125" style="34" customWidth="1"/>
    <col min="6661" max="6661" width="5.54296875" style="34" customWidth="1"/>
    <col min="6662" max="6665" width="13.453125" style="34" customWidth="1"/>
    <col min="6666" max="6913" width="10.81640625" style="34"/>
    <col min="6914" max="6914" width="28.7265625" style="34" customWidth="1"/>
    <col min="6915" max="6915" width="13.26953125" style="34" customWidth="1"/>
    <col min="6916" max="6916" width="16.453125" style="34" customWidth="1"/>
    <col min="6917" max="6917" width="5.54296875" style="34" customWidth="1"/>
    <col min="6918" max="6921" width="13.453125" style="34" customWidth="1"/>
    <col min="6922" max="7169" width="10.81640625" style="34"/>
    <col min="7170" max="7170" width="28.7265625" style="34" customWidth="1"/>
    <col min="7171" max="7171" width="13.26953125" style="34" customWidth="1"/>
    <col min="7172" max="7172" width="16.453125" style="34" customWidth="1"/>
    <col min="7173" max="7173" width="5.54296875" style="34" customWidth="1"/>
    <col min="7174" max="7177" width="13.453125" style="34" customWidth="1"/>
    <col min="7178" max="7425" width="10.81640625" style="34"/>
    <col min="7426" max="7426" width="28.7265625" style="34" customWidth="1"/>
    <col min="7427" max="7427" width="13.26953125" style="34" customWidth="1"/>
    <col min="7428" max="7428" width="16.453125" style="34" customWidth="1"/>
    <col min="7429" max="7429" width="5.54296875" style="34" customWidth="1"/>
    <col min="7430" max="7433" width="13.453125" style="34" customWidth="1"/>
    <col min="7434" max="7681" width="10.81640625" style="34"/>
    <col min="7682" max="7682" width="28.7265625" style="34" customWidth="1"/>
    <col min="7683" max="7683" width="13.26953125" style="34" customWidth="1"/>
    <col min="7684" max="7684" width="16.453125" style="34" customWidth="1"/>
    <col min="7685" max="7685" width="5.54296875" style="34" customWidth="1"/>
    <col min="7686" max="7689" width="13.453125" style="34" customWidth="1"/>
    <col min="7690" max="7937" width="10.81640625" style="34"/>
    <col min="7938" max="7938" width="28.7265625" style="34" customWidth="1"/>
    <col min="7939" max="7939" width="13.26953125" style="34" customWidth="1"/>
    <col min="7940" max="7940" width="16.453125" style="34" customWidth="1"/>
    <col min="7941" max="7941" width="5.54296875" style="34" customWidth="1"/>
    <col min="7942" max="7945" width="13.453125" style="34" customWidth="1"/>
    <col min="7946" max="8193" width="10.81640625" style="34"/>
    <col min="8194" max="8194" width="28.7265625" style="34" customWidth="1"/>
    <col min="8195" max="8195" width="13.26953125" style="34" customWidth="1"/>
    <col min="8196" max="8196" width="16.453125" style="34" customWidth="1"/>
    <col min="8197" max="8197" width="5.54296875" style="34" customWidth="1"/>
    <col min="8198" max="8201" width="13.453125" style="34" customWidth="1"/>
    <col min="8202" max="8449" width="10.81640625" style="34"/>
    <col min="8450" max="8450" width="28.7265625" style="34" customWidth="1"/>
    <col min="8451" max="8451" width="13.26953125" style="34" customWidth="1"/>
    <col min="8452" max="8452" width="16.453125" style="34" customWidth="1"/>
    <col min="8453" max="8453" width="5.54296875" style="34" customWidth="1"/>
    <col min="8454" max="8457" width="13.453125" style="34" customWidth="1"/>
    <col min="8458" max="8705" width="10.81640625" style="34"/>
    <col min="8706" max="8706" width="28.7265625" style="34" customWidth="1"/>
    <col min="8707" max="8707" width="13.26953125" style="34" customWidth="1"/>
    <col min="8708" max="8708" width="16.453125" style="34" customWidth="1"/>
    <col min="8709" max="8709" width="5.54296875" style="34" customWidth="1"/>
    <col min="8710" max="8713" width="13.453125" style="34" customWidth="1"/>
    <col min="8714" max="8961" width="10.81640625" style="34"/>
    <col min="8962" max="8962" width="28.7265625" style="34" customWidth="1"/>
    <col min="8963" max="8963" width="13.26953125" style="34" customWidth="1"/>
    <col min="8964" max="8964" width="16.453125" style="34" customWidth="1"/>
    <col min="8965" max="8965" width="5.54296875" style="34" customWidth="1"/>
    <col min="8966" max="8969" width="13.453125" style="34" customWidth="1"/>
    <col min="8970" max="9217" width="10.81640625" style="34"/>
    <col min="9218" max="9218" width="28.7265625" style="34" customWidth="1"/>
    <col min="9219" max="9219" width="13.26953125" style="34" customWidth="1"/>
    <col min="9220" max="9220" width="16.453125" style="34" customWidth="1"/>
    <col min="9221" max="9221" width="5.54296875" style="34" customWidth="1"/>
    <col min="9222" max="9225" width="13.453125" style="34" customWidth="1"/>
    <col min="9226" max="9473" width="10.81640625" style="34"/>
    <col min="9474" max="9474" width="28.7265625" style="34" customWidth="1"/>
    <col min="9475" max="9475" width="13.26953125" style="34" customWidth="1"/>
    <col min="9476" max="9476" width="16.453125" style="34" customWidth="1"/>
    <col min="9477" max="9477" width="5.54296875" style="34" customWidth="1"/>
    <col min="9478" max="9481" width="13.453125" style="34" customWidth="1"/>
    <col min="9482" max="9729" width="10.81640625" style="34"/>
    <col min="9730" max="9730" width="28.7265625" style="34" customWidth="1"/>
    <col min="9731" max="9731" width="13.26953125" style="34" customWidth="1"/>
    <col min="9732" max="9732" width="16.453125" style="34" customWidth="1"/>
    <col min="9733" max="9733" width="5.54296875" style="34" customWidth="1"/>
    <col min="9734" max="9737" width="13.453125" style="34" customWidth="1"/>
    <col min="9738" max="9985" width="10.81640625" style="34"/>
    <col min="9986" max="9986" width="28.7265625" style="34" customWidth="1"/>
    <col min="9987" max="9987" width="13.26953125" style="34" customWidth="1"/>
    <col min="9988" max="9988" width="16.453125" style="34" customWidth="1"/>
    <col min="9989" max="9989" width="5.54296875" style="34" customWidth="1"/>
    <col min="9990" max="9993" width="13.453125" style="34" customWidth="1"/>
    <col min="9994" max="10241" width="10.81640625" style="34"/>
    <col min="10242" max="10242" width="28.7265625" style="34" customWidth="1"/>
    <col min="10243" max="10243" width="13.26953125" style="34" customWidth="1"/>
    <col min="10244" max="10244" width="16.453125" style="34" customWidth="1"/>
    <col min="10245" max="10245" width="5.54296875" style="34" customWidth="1"/>
    <col min="10246" max="10249" width="13.453125" style="34" customWidth="1"/>
    <col min="10250" max="10497" width="10.81640625" style="34"/>
    <col min="10498" max="10498" width="28.7265625" style="34" customWidth="1"/>
    <col min="10499" max="10499" width="13.26953125" style="34" customWidth="1"/>
    <col min="10500" max="10500" width="16.453125" style="34" customWidth="1"/>
    <col min="10501" max="10501" width="5.54296875" style="34" customWidth="1"/>
    <col min="10502" max="10505" width="13.453125" style="34" customWidth="1"/>
    <col min="10506" max="10753" width="10.81640625" style="34"/>
    <col min="10754" max="10754" width="28.7265625" style="34" customWidth="1"/>
    <col min="10755" max="10755" width="13.26953125" style="34" customWidth="1"/>
    <col min="10756" max="10756" width="16.453125" style="34" customWidth="1"/>
    <col min="10757" max="10757" width="5.54296875" style="34" customWidth="1"/>
    <col min="10758" max="10761" width="13.453125" style="34" customWidth="1"/>
    <col min="10762" max="11009" width="10.81640625" style="34"/>
    <col min="11010" max="11010" width="28.7265625" style="34" customWidth="1"/>
    <col min="11011" max="11011" width="13.26953125" style="34" customWidth="1"/>
    <col min="11012" max="11012" width="16.453125" style="34" customWidth="1"/>
    <col min="11013" max="11013" width="5.54296875" style="34" customWidth="1"/>
    <col min="11014" max="11017" width="13.453125" style="34" customWidth="1"/>
    <col min="11018" max="11265" width="10.81640625" style="34"/>
    <col min="11266" max="11266" width="28.7265625" style="34" customWidth="1"/>
    <col min="11267" max="11267" width="13.26953125" style="34" customWidth="1"/>
    <col min="11268" max="11268" width="16.453125" style="34" customWidth="1"/>
    <col min="11269" max="11269" width="5.54296875" style="34" customWidth="1"/>
    <col min="11270" max="11273" width="13.453125" style="34" customWidth="1"/>
    <col min="11274" max="11521" width="10.81640625" style="34"/>
    <col min="11522" max="11522" width="28.7265625" style="34" customWidth="1"/>
    <col min="11523" max="11523" width="13.26953125" style="34" customWidth="1"/>
    <col min="11524" max="11524" width="16.453125" style="34" customWidth="1"/>
    <col min="11525" max="11525" width="5.54296875" style="34" customWidth="1"/>
    <col min="11526" max="11529" width="13.453125" style="34" customWidth="1"/>
    <col min="11530" max="11777" width="10.81640625" style="34"/>
    <col min="11778" max="11778" width="28.7265625" style="34" customWidth="1"/>
    <col min="11779" max="11779" width="13.26953125" style="34" customWidth="1"/>
    <col min="11780" max="11780" width="16.453125" style="34" customWidth="1"/>
    <col min="11781" max="11781" width="5.54296875" style="34" customWidth="1"/>
    <col min="11782" max="11785" width="13.453125" style="34" customWidth="1"/>
    <col min="11786" max="12033" width="10.81640625" style="34"/>
    <col min="12034" max="12034" width="28.7265625" style="34" customWidth="1"/>
    <col min="12035" max="12035" width="13.26953125" style="34" customWidth="1"/>
    <col min="12036" max="12036" width="16.453125" style="34" customWidth="1"/>
    <col min="12037" max="12037" width="5.54296875" style="34" customWidth="1"/>
    <col min="12038" max="12041" width="13.453125" style="34" customWidth="1"/>
    <col min="12042" max="12289" width="10.81640625" style="34"/>
    <col min="12290" max="12290" width="28.7265625" style="34" customWidth="1"/>
    <col min="12291" max="12291" width="13.26953125" style="34" customWidth="1"/>
    <col min="12292" max="12292" width="16.453125" style="34" customWidth="1"/>
    <col min="12293" max="12293" width="5.54296875" style="34" customWidth="1"/>
    <col min="12294" max="12297" width="13.453125" style="34" customWidth="1"/>
    <col min="12298" max="12545" width="10.81640625" style="34"/>
    <col min="12546" max="12546" width="28.7265625" style="34" customWidth="1"/>
    <col min="12547" max="12547" width="13.26953125" style="34" customWidth="1"/>
    <col min="12548" max="12548" width="16.453125" style="34" customWidth="1"/>
    <col min="12549" max="12549" width="5.54296875" style="34" customWidth="1"/>
    <col min="12550" max="12553" width="13.453125" style="34" customWidth="1"/>
    <col min="12554" max="12801" width="10.81640625" style="34"/>
    <col min="12802" max="12802" width="28.7265625" style="34" customWidth="1"/>
    <col min="12803" max="12803" width="13.26953125" style="34" customWidth="1"/>
    <col min="12804" max="12804" width="16.453125" style="34" customWidth="1"/>
    <col min="12805" max="12805" width="5.54296875" style="34" customWidth="1"/>
    <col min="12806" max="12809" width="13.453125" style="34" customWidth="1"/>
    <col min="12810" max="13057" width="10.81640625" style="34"/>
    <col min="13058" max="13058" width="28.7265625" style="34" customWidth="1"/>
    <col min="13059" max="13059" width="13.26953125" style="34" customWidth="1"/>
    <col min="13060" max="13060" width="16.453125" style="34" customWidth="1"/>
    <col min="13061" max="13061" width="5.54296875" style="34" customWidth="1"/>
    <col min="13062" max="13065" width="13.453125" style="34" customWidth="1"/>
    <col min="13066" max="13313" width="10.81640625" style="34"/>
    <col min="13314" max="13314" width="28.7265625" style="34" customWidth="1"/>
    <col min="13315" max="13315" width="13.26953125" style="34" customWidth="1"/>
    <col min="13316" max="13316" width="16.453125" style="34" customWidth="1"/>
    <col min="13317" max="13317" width="5.54296875" style="34" customWidth="1"/>
    <col min="13318" max="13321" width="13.453125" style="34" customWidth="1"/>
    <col min="13322" max="13569" width="10.81640625" style="34"/>
    <col min="13570" max="13570" width="28.7265625" style="34" customWidth="1"/>
    <col min="13571" max="13571" width="13.26953125" style="34" customWidth="1"/>
    <col min="13572" max="13572" width="16.453125" style="34" customWidth="1"/>
    <col min="13573" max="13573" width="5.54296875" style="34" customWidth="1"/>
    <col min="13574" max="13577" width="13.453125" style="34" customWidth="1"/>
    <col min="13578" max="13825" width="10.81640625" style="34"/>
    <col min="13826" max="13826" width="28.7265625" style="34" customWidth="1"/>
    <col min="13827" max="13827" width="13.26953125" style="34" customWidth="1"/>
    <col min="13828" max="13828" width="16.453125" style="34" customWidth="1"/>
    <col min="13829" max="13829" width="5.54296875" style="34" customWidth="1"/>
    <col min="13830" max="13833" width="13.453125" style="34" customWidth="1"/>
    <col min="13834" max="14081" width="10.81640625" style="34"/>
    <col min="14082" max="14082" width="28.7265625" style="34" customWidth="1"/>
    <col min="14083" max="14083" width="13.26953125" style="34" customWidth="1"/>
    <col min="14084" max="14084" width="16.453125" style="34" customWidth="1"/>
    <col min="14085" max="14085" width="5.54296875" style="34" customWidth="1"/>
    <col min="14086" max="14089" width="13.453125" style="34" customWidth="1"/>
    <col min="14090" max="14337" width="10.81640625" style="34"/>
    <col min="14338" max="14338" width="28.7265625" style="34" customWidth="1"/>
    <col min="14339" max="14339" width="13.26953125" style="34" customWidth="1"/>
    <col min="14340" max="14340" width="16.453125" style="34" customWidth="1"/>
    <col min="14341" max="14341" width="5.54296875" style="34" customWidth="1"/>
    <col min="14342" max="14345" width="13.453125" style="34" customWidth="1"/>
    <col min="14346" max="14593" width="10.81640625" style="34"/>
    <col min="14594" max="14594" width="28.7265625" style="34" customWidth="1"/>
    <col min="14595" max="14595" width="13.26953125" style="34" customWidth="1"/>
    <col min="14596" max="14596" width="16.453125" style="34" customWidth="1"/>
    <col min="14597" max="14597" width="5.54296875" style="34" customWidth="1"/>
    <col min="14598" max="14601" width="13.453125" style="34" customWidth="1"/>
    <col min="14602" max="14849" width="10.81640625" style="34"/>
    <col min="14850" max="14850" width="28.7265625" style="34" customWidth="1"/>
    <col min="14851" max="14851" width="13.26953125" style="34" customWidth="1"/>
    <col min="14852" max="14852" width="16.453125" style="34" customWidth="1"/>
    <col min="14853" max="14853" width="5.54296875" style="34" customWidth="1"/>
    <col min="14854" max="14857" width="13.453125" style="34" customWidth="1"/>
    <col min="14858" max="15105" width="10.81640625" style="34"/>
    <col min="15106" max="15106" width="28.7265625" style="34" customWidth="1"/>
    <col min="15107" max="15107" width="13.26953125" style="34" customWidth="1"/>
    <col min="15108" max="15108" width="16.453125" style="34" customWidth="1"/>
    <col min="15109" max="15109" width="5.54296875" style="34" customWidth="1"/>
    <col min="15110" max="15113" width="13.453125" style="34" customWidth="1"/>
    <col min="15114" max="15361" width="10.81640625" style="34"/>
    <col min="15362" max="15362" width="28.7265625" style="34" customWidth="1"/>
    <col min="15363" max="15363" width="13.26953125" style="34" customWidth="1"/>
    <col min="15364" max="15364" width="16.453125" style="34" customWidth="1"/>
    <col min="15365" max="15365" width="5.54296875" style="34" customWidth="1"/>
    <col min="15366" max="15369" width="13.453125" style="34" customWidth="1"/>
    <col min="15370" max="15617" width="10.81640625" style="34"/>
    <col min="15618" max="15618" width="28.7265625" style="34" customWidth="1"/>
    <col min="15619" max="15619" width="13.26953125" style="34" customWidth="1"/>
    <col min="15620" max="15620" width="16.453125" style="34" customWidth="1"/>
    <col min="15621" max="15621" width="5.54296875" style="34" customWidth="1"/>
    <col min="15622" max="15625" width="13.453125" style="34" customWidth="1"/>
    <col min="15626" max="15873" width="10.81640625" style="34"/>
    <col min="15874" max="15874" width="28.7265625" style="34" customWidth="1"/>
    <col min="15875" max="15875" width="13.26953125" style="34" customWidth="1"/>
    <col min="15876" max="15876" width="16.453125" style="34" customWidth="1"/>
    <col min="15877" max="15877" width="5.54296875" style="34" customWidth="1"/>
    <col min="15878" max="15881" width="13.453125" style="34" customWidth="1"/>
    <col min="15882" max="16129" width="10.81640625" style="34"/>
    <col min="16130" max="16130" width="28.7265625" style="34" customWidth="1"/>
    <col min="16131" max="16131" width="13.26953125" style="34" customWidth="1"/>
    <col min="16132" max="16132" width="16.453125" style="34" customWidth="1"/>
    <col min="16133" max="16133" width="5.54296875" style="34" customWidth="1"/>
    <col min="16134" max="16137" width="13.453125" style="34" customWidth="1"/>
    <col min="16138" max="16384" width="10.81640625" style="34"/>
  </cols>
  <sheetData>
    <row r="3" spans="1:12" s="19" customFormat="1" ht="16.5" customHeight="1">
      <c r="A3" s="17" t="s">
        <v>10</v>
      </c>
      <c r="B3" s="119" t="s">
        <v>50</v>
      </c>
      <c r="C3" s="119"/>
      <c r="D3" s="18"/>
      <c r="E3" s="120" t="s">
        <v>11</v>
      </c>
      <c r="F3" s="121"/>
      <c r="G3" s="121"/>
      <c r="H3" s="121"/>
      <c r="I3" s="122"/>
    </row>
    <row r="4" spans="1:12" s="19" customFormat="1" ht="15" customHeight="1">
      <c r="A4" s="17" t="s">
        <v>12</v>
      </c>
      <c r="B4" s="123"/>
      <c r="C4" s="123"/>
      <c r="D4" s="18"/>
      <c r="E4" s="20"/>
      <c r="F4" s="21"/>
      <c r="G4" s="21"/>
      <c r="H4" s="22"/>
      <c r="I4" s="23"/>
    </row>
    <row r="5" spans="1:12" s="19" customFormat="1" ht="14.25" customHeight="1">
      <c r="A5" s="17" t="s">
        <v>13</v>
      </c>
      <c r="B5" s="124"/>
      <c r="C5" s="124"/>
      <c r="D5" s="18"/>
      <c r="E5" s="24"/>
      <c r="F5" s="24"/>
    </row>
    <row r="6" spans="1:12" s="19" customFormat="1" ht="12.75" customHeight="1">
      <c r="A6" s="17" t="s">
        <v>14</v>
      </c>
      <c r="B6" s="124" t="s">
        <v>15</v>
      </c>
      <c r="C6" s="124"/>
      <c r="D6" s="18"/>
      <c r="H6" s="25"/>
    </row>
    <row r="7" spans="1:12" s="19" customFormat="1" ht="12.75" customHeight="1">
      <c r="A7" s="26" t="s">
        <v>16</v>
      </c>
      <c r="B7" s="124"/>
      <c r="C7" s="124"/>
      <c r="D7" s="18"/>
      <c r="G7" s="18"/>
    </row>
    <row r="8" spans="1:12" s="19" customFormat="1" ht="13.5" customHeight="1">
      <c r="A8" s="26" t="s">
        <v>17</v>
      </c>
      <c r="B8" s="125"/>
      <c r="C8" s="125"/>
      <c r="D8" s="18"/>
      <c r="E8" s="27"/>
      <c r="F8" s="27"/>
    </row>
    <row r="9" spans="1:12" s="19" customFormat="1" ht="13.5" customHeight="1">
      <c r="A9" s="26" t="s">
        <v>18</v>
      </c>
      <c r="B9" s="125"/>
      <c r="C9" s="125"/>
      <c r="D9" s="18"/>
      <c r="G9" s="28"/>
    </row>
    <row r="10" spans="1:12" s="32" customFormat="1" ht="4.5" customHeight="1">
      <c r="A10" s="29"/>
      <c r="B10" s="30"/>
      <c r="C10" s="30"/>
      <c r="D10" s="31"/>
      <c r="G10" s="33"/>
    </row>
    <row r="11" spans="1:12" ht="6" customHeight="1"/>
    <row r="12" spans="1:12">
      <c r="A12" s="35" t="s">
        <v>19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2" ht="8.25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4" spans="1:12">
      <c r="A14" s="36" t="s">
        <v>29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>
      <c r="A15" s="36" t="s">
        <v>42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</row>
    <row r="16" spans="1:12" ht="6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</row>
    <row r="17" spans="1:12">
      <c r="A17" s="36" t="s">
        <v>20</v>
      </c>
      <c r="B17" s="37"/>
      <c r="C17" s="37"/>
      <c r="D17" s="37"/>
      <c r="E17" s="37"/>
      <c r="F17" s="37"/>
      <c r="G17" s="37"/>
      <c r="H17" s="37"/>
      <c r="I17" s="37"/>
      <c r="J17" s="37"/>
      <c r="K17" s="36"/>
      <c r="L17" s="36"/>
    </row>
    <row r="18" spans="1:12" ht="6.75" customHeight="1">
      <c r="J18" s="37"/>
      <c r="K18" s="36"/>
      <c r="L18" s="36"/>
    </row>
    <row r="19" spans="1:12" ht="110.25" customHeight="1">
      <c r="A19" s="38" t="s">
        <v>30</v>
      </c>
      <c r="B19" s="38" t="s">
        <v>31</v>
      </c>
      <c r="C19" s="39" t="s">
        <v>32</v>
      </c>
      <c r="D19" s="39" t="s">
        <v>33</v>
      </c>
      <c r="E19" s="39" t="s">
        <v>34</v>
      </c>
      <c r="F19" s="39" t="s">
        <v>35</v>
      </c>
      <c r="G19" s="36"/>
    </row>
    <row r="20" spans="1:12" ht="59.25" customHeight="1">
      <c r="A20" s="40" t="s">
        <v>36</v>
      </c>
      <c r="B20" s="40" t="s">
        <v>37</v>
      </c>
      <c r="C20" s="41"/>
      <c r="D20" s="41"/>
      <c r="E20" s="42" t="s">
        <v>47</v>
      </c>
      <c r="F20" s="43"/>
      <c r="G20" s="36"/>
    </row>
    <row r="21" spans="1:12">
      <c r="A21" s="44"/>
      <c r="B21" s="44"/>
      <c r="C21" s="44"/>
      <c r="E21" s="44"/>
      <c r="F21" s="44"/>
      <c r="G21" s="45"/>
      <c r="H21" s="45"/>
      <c r="I21" s="45"/>
      <c r="J21" s="36"/>
      <c r="K21" s="36"/>
      <c r="L21" s="36"/>
    </row>
    <row r="22" spans="1:12" ht="14.5" customHeight="1">
      <c r="A22" s="126" t="s">
        <v>23</v>
      </c>
      <c r="B22" s="126"/>
      <c r="C22" s="126"/>
      <c r="E22" s="127"/>
      <c r="F22" s="127"/>
      <c r="G22" s="127"/>
      <c r="H22" s="45"/>
      <c r="I22" s="45"/>
      <c r="J22" s="36"/>
      <c r="K22" s="36"/>
      <c r="L22" s="36"/>
    </row>
    <row r="23" spans="1:12">
      <c r="A23" s="36"/>
      <c r="B23" s="36"/>
      <c r="C23" s="36"/>
      <c r="E23" s="36"/>
      <c r="F23" s="36"/>
      <c r="G23" s="36"/>
      <c r="H23" s="36"/>
      <c r="I23" s="36"/>
      <c r="J23" s="36"/>
      <c r="K23" s="36"/>
      <c r="L23" s="36"/>
    </row>
    <row r="25" spans="1:12">
      <c r="A25" s="34" t="s">
        <v>22</v>
      </c>
    </row>
    <row r="28" spans="1:12" ht="50">
      <c r="A28" s="46" t="s">
        <v>38</v>
      </c>
      <c r="B28" s="38" t="s">
        <v>30</v>
      </c>
      <c r="C28" s="38" t="s">
        <v>31</v>
      </c>
      <c r="D28" s="39" t="s">
        <v>32</v>
      </c>
      <c r="E28" s="39" t="s">
        <v>33</v>
      </c>
      <c r="F28" s="39" t="s">
        <v>34</v>
      </c>
      <c r="G28" s="39" t="s">
        <v>35</v>
      </c>
    </row>
    <row r="29" spans="1:12" ht="57.5">
      <c r="A29" s="46" t="s">
        <v>39</v>
      </c>
      <c r="B29" s="40" t="s">
        <v>36</v>
      </c>
      <c r="C29" s="40" t="s">
        <v>37</v>
      </c>
      <c r="D29" s="41"/>
      <c r="E29" s="41"/>
      <c r="F29" s="42" t="s">
        <v>47</v>
      </c>
      <c r="G29" s="43"/>
    </row>
    <row r="31" spans="1:12" ht="13">
      <c r="A31" s="128"/>
      <c r="B31" s="129"/>
      <c r="C31" s="51" t="s">
        <v>40</v>
      </c>
      <c r="D31" s="52"/>
    </row>
    <row r="32" spans="1:12" ht="46.5" customHeight="1">
      <c r="A32" s="118" t="s">
        <v>48</v>
      </c>
      <c r="B32" s="118"/>
      <c r="C32" s="53"/>
      <c r="D32" s="52"/>
    </row>
  </sheetData>
  <mergeCells count="12">
    <mergeCell ref="A32:B32"/>
    <mergeCell ref="B3:C3"/>
    <mergeCell ref="E3:I3"/>
    <mergeCell ref="B4:C4"/>
    <mergeCell ref="B5:C5"/>
    <mergeCell ref="B6:C6"/>
    <mergeCell ref="B7:C7"/>
    <mergeCell ref="B8:C8"/>
    <mergeCell ref="B9:C9"/>
    <mergeCell ref="A22:C22"/>
    <mergeCell ref="E22:G22"/>
    <mergeCell ref="A31:B3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70" fitToHeight="0" orientation="landscape" r:id="rId1"/>
  <headerFooter>
    <oddHeader>&amp;LConsultation n°25/027
&amp;CANNEXES FINANCIERES
LOT 1 - Fourniture de FRUITS ET LEGUMES 1er , 4e et 5e gamme et issus de l’agriculture biologique</oddHeader>
    <oddFooter>&amp;CDernière date de mise à jour : 06/08/2024&amp;RDate, cachet, signature, précédée
 du nom du signataire
Page 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B3B76-EFBD-4328-A592-E2C7BD5AAF53}">
  <sheetPr>
    <tabColor theme="9" tint="-0.249977111117893"/>
    <pageSetUpPr fitToPage="1"/>
  </sheetPr>
  <dimension ref="A3:L32"/>
  <sheetViews>
    <sheetView topLeftCell="A19" zoomScaleNormal="100" zoomScaleSheetLayoutView="100" workbookViewId="0">
      <selection activeCell="G4" sqref="G4"/>
    </sheetView>
  </sheetViews>
  <sheetFormatPr baseColWidth="10" defaultRowHeight="12.5"/>
  <cols>
    <col min="1" max="1" width="24.81640625" style="34" customWidth="1"/>
    <col min="2" max="2" width="15.7265625" style="34" customWidth="1"/>
    <col min="3" max="3" width="19.54296875" style="34" bestFit="1" customWidth="1"/>
    <col min="4" max="4" width="28.1796875" style="34" customWidth="1"/>
    <col min="5" max="5" width="28.81640625" style="34" customWidth="1"/>
    <col min="6" max="6" width="23.1796875" style="34" customWidth="1"/>
    <col min="7" max="7" width="28.7265625" style="34" customWidth="1"/>
    <col min="8" max="8" width="19.453125" style="34" customWidth="1"/>
    <col min="9" max="9" width="16" style="34" customWidth="1"/>
    <col min="10" max="257" width="10.90625" style="34"/>
    <col min="258" max="258" width="28.7265625" style="34" customWidth="1"/>
    <col min="259" max="259" width="13.26953125" style="34" customWidth="1"/>
    <col min="260" max="260" width="16.453125" style="34" customWidth="1"/>
    <col min="261" max="261" width="5.54296875" style="34" customWidth="1"/>
    <col min="262" max="265" width="13.453125" style="34" customWidth="1"/>
    <col min="266" max="513" width="10.90625" style="34"/>
    <col min="514" max="514" width="28.7265625" style="34" customWidth="1"/>
    <col min="515" max="515" width="13.26953125" style="34" customWidth="1"/>
    <col min="516" max="516" width="16.453125" style="34" customWidth="1"/>
    <col min="517" max="517" width="5.54296875" style="34" customWidth="1"/>
    <col min="518" max="521" width="13.453125" style="34" customWidth="1"/>
    <col min="522" max="769" width="10.90625" style="34"/>
    <col min="770" max="770" width="28.7265625" style="34" customWidth="1"/>
    <col min="771" max="771" width="13.26953125" style="34" customWidth="1"/>
    <col min="772" max="772" width="16.453125" style="34" customWidth="1"/>
    <col min="773" max="773" width="5.54296875" style="34" customWidth="1"/>
    <col min="774" max="777" width="13.453125" style="34" customWidth="1"/>
    <col min="778" max="1025" width="10.90625" style="34"/>
    <col min="1026" max="1026" width="28.7265625" style="34" customWidth="1"/>
    <col min="1027" max="1027" width="13.26953125" style="34" customWidth="1"/>
    <col min="1028" max="1028" width="16.453125" style="34" customWidth="1"/>
    <col min="1029" max="1029" width="5.54296875" style="34" customWidth="1"/>
    <col min="1030" max="1033" width="13.453125" style="34" customWidth="1"/>
    <col min="1034" max="1281" width="10.90625" style="34"/>
    <col min="1282" max="1282" width="28.7265625" style="34" customWidth="1"/>
    <col min="1283" max="1283" width="13.26953125" style="34" customWidth="1"/>
    <col min="1284" max="1284" width="16.453125" style="34" customWidth="1"/>
    <col min="1285" max="1285" width="5.54296875" style="34" customWidth="1"/>
    <col min="1286" max="1289" width="13.453125" style="34" customWidth="1"/>
    <col min="1290" max="1537" width="10.90625" style="34"/>
    <col min="1538" max="1538" width="28.7265625" style="34" customWidth="1"/>
    <col min="1539" max="1539" width="13.26953125" style="34" customWidth="1"/>
    <col min="1540" max="1540" width="16.453125" style="34" customWidth="1"/>
    <col min="1541" max="1541" width="5.54296875" style="34" customWidth="1"/>
    <col min="1542" max="1545" width="13.453125" style="34" customWidth="1"/>
    <col min="1546" max="1793" width="10.90625" style="34"/>
    <col min="1794" max="1794" width="28.7265625" style="34" customWidth="1"/>
    <col min="1795" max="1795" width="13.26953125" style="34" customWidth="1"/>
    <col min="1796" max="1796" width="16.453125" style="34" customWidth="1"/>
    <col min="1797" max="1797" width="5.54296875" style="34" customWidth="1"/>
    <col min="1798" max="1801" width="13.453125" style="34" customWidth="1"/>
    <col min="1802" max="2049" width="10.90625" style="34"/>
    <col min="2050" max="2050" width="28.7265625" style="34" customWidth="1"/>
    <col min="2051" max="2051" width="13.26953125" style="34" customWidth="1"/>
    <col min="2052" max="2052" width="16.453125" style="34" customWidth="1"/>
    <col min="2053" max="2053" width="5.54296875" style="34" customWidth="1"/>
    <col min="2054" max="2057" width="13.453125" style="34" customWidth="1"/>
    <col min="2058" max="2305" width="10.90625" style="34"/>
    <col min="2306" max="2306" width="28.7265625" style="34" customWidth="1"/>
    <col min="2307" max="2307" width="13.26953125" style="34" customWidth="1"/>
    <col min="2308" max="2308" width="16.453125" style="34" customWidth="1"/>
    <col min="2309" max="2309" width="5.54296875" style="34" customWidth="1"/>
    <col min="2310" max="2313" width="13.453125" style="34" customWidth="1"/>
    <col min="2314" max="2561" width="10.90625" style="34"/>
    <col min="2562" max="2562" width="28.7265625" style="34" customWidth="1"/>
    <col min="2563" max="2563" width="13.26953125" style="34" customWidth="1"/>
    <col min="2564" max="2564" width="16.453125" style="34" customWidth="1"/>
    <col min="2565" max="2565" width="5.54296875" style="34" customWidth="1"/>
    <col min="2566" max="2569" width="13.453125" style="34" customWidth="1"/>
    <col min="2570" max="2817" width="10.90625" style="34"/>
    <col min="2818" max="2818" width="28.7265625" style="34" customWidth="1"/>
    <col min="2819" max="2819" width="13.26953125" style="34" customWidth="1"/>
    <col min="2820" max="2820" width="16.453125" style="34" customWidth="1"/>
    <col min="2821" max="2821" width="5.54296875" style="34" customWidth="1"/>
    <col min="2822" max="2825" width="13.453125" style="34" customWidth="1"/>
    <col min="2826" max="3073" width="10.90625" style="34"/>
    <col min="3074" max="3074" width="28.7265625" style="34" customWidth="1"/>
    <col min="3075" max="3075" width="13.26953125" style="34" customWidth="1"/>
    <col min="3076" max="3076" width="16.453125" style="34" customWidth="1"/>
    <col min="3077" max="3077" width="5.54296875" style="34" customWidth="1"/>
    <col min="3078" max="3081" width="13.453125" style="34" customWidth="1"/>
    <col min="3082" max="3329" width="10.90625" style="34"/>
    <col min="3330" max="3330" width="28.7265625" style="34" customWidth="1"/>
    <col min="3331" max="3331" width="13.26953125" style="34" customWidth="1"/>
    <col min="3332" max="3332" width="16.453125" style="34" customWidth="1"/>
    <col min="3333" max="3333" width="5.54296875" style="34" customWidth="1"/>
    <col min="3334" max="3337" width="13.453125" style="34" customWidth="1"/>
    <col min="3338" max="3585" width="10.90625" style="34"/>
    <col min="3586" max="3586" width="28.7265625" style="34" customWidth="1"/>
    <col min="3587" max="3587" width="13.26953125" style="34" customWidth="1"/>
    <col min="3588" max="3588" width="16.453125" style="34" customWidth="1"/>
    <col min="3589" max="3589" width="5.54296875" style="34" customWidth="1"/>
    <col min="3590" max="3593" width="13.453125" style="34" customWidth="1"/>
    <col min="3594" max="3841" width="10.90625" style="34"/>
    <col min="3842" max="3842" width="28.7265625" style="34" customWidth="1"/>
    <col min="3843" max="3843" width="13.26953125" style="34" customWidth="1"/>
    <col min="3844" max="3844" width="16.453125" style="34" customWidth="1"/>
    <col min="3845" max="3845" width="5.54296875" style="34" customWidth="1"/>
    <col min="3846" max="3849" width="13.453125" style="34" customWidth="1"/>
    <col min="3850" max="4097" width="10.90625" style="34"/>
    <col min="4098" max="4098" width="28.7265625" style="34" customWidth="1"/>
    <col min="4099" max="4099" width="13.26953125" style="34" customWidth="1"/>
    <col min="4100" max="4100" width="16.453125" style="34" customWidth="1"/>
    <col min="4101" max="4101" width="5.54296875" style="34" customWidth="1"/>
    <col min="4102" max="4105" width="13.453125" style="34" customWidth="1"/>
    <col min="4106" max="4353" width="10.90625" style="34"/>
    <col min="4354" max="4354" width="28.7265625" style="34" customWidth="1"/>
    <col min="4355" max="4355" width="13.26953125" style="34" customWidth="1"/>
    <col min="4356" max="4356" width="16.453125" style="34" customWidth="1"/>
    <col min="4357" max="4357" width="5.54296875" style="34" customWidth="1"/>
    <col min="4358" max="4361" width="13.453125" style="34" customWidth="1"/>
    <col min="4362" max="4609" width="10.90625" style="34"/>
    <col min="4610" max="4610" width="28.7265625" style="34" customWidth="1"/>
    <col min="4611" max="4611" width="13.26953125" style="34" customWidth="1"/>
    <col min="4612" max="4612" width="16.453125" style="34" customWidth="1"/>
    <col min="4613" max="4613" width="5.54296875" style="34" customWidth="1"/>
    <col min="4614" max="4617" width="13.453125" style="34" customWidth="1"/>
    <col min="4618" max="4865" width="10.90625" style="34"/>
    <col min="4866" max="4866" width="28.7265625" style="34" customWidth="1"/>
    <col min="4867" max="4867" width="13.26953125" style="34" customWidth="1"/>
    <col min="4868" max="4868" width="16.453125" style="34" customWidth="1"/>
    <col min="4869" max="4869" width="5.54296875" style="34" customWidth="1"/>
    <col min="4870" max="4873" width="13.453125" style="34" customWidth="1"/>
    <col min="4874" max="5121" width="10.90625" style="34"/>
    <col min="5122" max="5122" width="28.7265625" style="34" customWidth="1"/>
    <col min="5123" max="5123" width="13.26953125" style="34" customWidth="1"/>
    <col min="5124" max="5124" width="16.453125" style="34" customWidth="1"/>
    <col min="5125" max="5125" width="5.54296875" style="34" customWidth="1"/>
    <col min="5126" max="5129" width="13.453125" style="34" customWidth="1"/>
    <col min="5130" max="5377" width="10.90625" style="34"/>
    <col min="5378" max="5378" width="28.7265625" style="34" customWidth="1"/>
    <col min="5379" max="5379" width="13.26953125" style="34" customWidth="1"/>
    <col min="5380" max="5380" width="16.453125" style="34" customWidth="1"/>
    <col min="5381" max="5381" width="5.54296875" style="34" customWidth="1"/>
    <col min="5382" max="5385" width="13.453125" style="34" customWidth="1"/>
    <col min="5386" max="5633" width="10.90625" style="34"/>
    <col min="5634" max="5634" width="28.7265625" style="34" customWidth="1"/>
    <col min="5635" max="5635" width="13.26953125" style="34" customWidth="1"/>
    <col min="5636" max="5636" width="16.453125" style="34" customWidth="1"/>
    <col min="5637" max="5637" width="5.54296875" style="34" customWidth="1"/>
    <col min="5638" max="5641" width="13.453125" style="34" customWidth="1"/>
    <col min="5642" max="5889" width="10.90625" style="34"/>
    <col min="5890" max="5890" width="28.7265625" style="34" customWidth="1"/>
    <col min="5891" max="5891" width="13.26953125" style="34" customWidth="1"/>
    <col min="5892" max="5892" width="16.453125" style="34" customWidth="1"/>
    <col min="5893" max="5893" width="5.54296875" style="34" customWidth="1"/>
    <col min="5894" max="5897" width="13.453125" style="34" customWidth="1"/>
    <col min="5898" max="6145" width="10.90625" style="34"/>
    <col min="6146" max="6146" width="28.7265625" style="34" customWidth="1"/>
    <col min="6147" max="6147" width="13.26953125" style="34" customWidth="1"/>
    <col min="6148" max="6148" width="16.453125" style="34" customWidth="1"/>
    <col min="6149" max="6149" width="5.54296875" style="34" customWidth="1"/>
    <col min="6150" max="6153" width="13.453125" style="34" customWidth="1"/>
    <col min="6154" max="6401" width="10.90625" style="34"/>
    <col min="6402" max="6402" width="28.7265625" style="34" customWidth="1"/>
    <col min="6403" max="6403" width="13.26953125" style="34" customWidth="1"/>
    <col min="6404" max="6404" width="16.453125" style="34" customWidth="1"/>
    <col min="6405" max="6405" width="5.54296875" style="34" customWidth="1"/>
    <col min="6406" max="6409" width="13.453125" style="34" customWidth="1"/>
    <col min="6410" max="6657" width="10.90625" style="34"/>
    <col min="6658" max="6658" width="28.7265625" style="34" customWidth="1"/>
    <col min="6659" max="6659" width="13.26953125" style="34" customWidth="1"/>
    <col min="6660" max="6660" width="16.453125" style="34" customWidth="1"/>
    <col min="6661" max="6661" width="5.54296875" style="34" customWidth="1"/>
    <col min="6662" max="6665" width="13.453125" style="34" customWidth="1"/>
    <col min="6666" max="6913" width="10.90625" style="34"/>
    <col min="6914" max="6914" width="28.7265625" style="34" customWidth="1"/>
    <col min="6915" max="6915" width="13.26953125" style="34" customWidth="1"/>
    <col min="6916" max="6916" width="16.453125" style="34" customWidth="1"/>
    <col min="6917" max="6917" width="5.54296875" style="34" customWidth="1"/>
    <col min="6918" max="6921" width="13.453125" style="34" customWidth="1"/>
    <col min="6922" max="7169" width="10.90625" style="34"/>
    <col min="7170" max="7170" width="28.7265625" style="34" customWidth="1"/>
    <col min="7171" max="7171" width="13.26953125" style="34" customWidth="1"/>
    <col min="7172" max="7172" width="16.453125" style="34" customWidth="1"/>
    <col min="7173" max="7173" width="5.54296875" style="34" customWidth="1"/>
    <col min="7174" max="7177" width="13.453125" style="34" customWidth="1"/>
    <col min="7178" max="7425" width="10.90625" style="34"/>
    <col min="7426" max="7426" width="28.7265625" style="34" customWidth="1"/>
    <col min="7427" max="7427" width="13.26953125" style="34" customWidth="1"/>
    <col min="7428" max="7428" width="16.453125" style="34" customWidth="1"/>
    <col min="7429" max="7429" width="5.54296875" style="34" customWidth="1"/>
    <col min="7430" max="7433" width="13.453125" style="34" customWidth="1"/>
    <col min="7434" max="7681" width="10.90625" style="34"/>
    <col min="7682" max="7682" width="28.7265625" style="34" customWidth="1"/>
    <col min="7683" max="7683" width="13.26953125" style="34" customWidth="1"/>
    <col min="7684" max="7684" width="16.453125" style="34" customWidth="1"/>
    <col min="7685" max="7685" width="5.54296875" style="34" customWidth="1"/>
    <col min="7686" max="7689" width="13.453125" style="34" customWidth="1"/>
    <col min="7690" max="7937" width="10.90625" style="34"/>
    <col min="7938" max="7938" width="28.7265625" style="34" customWidth="1"/>
    <col min="7939" max="7939" width="13.26953125" style="34" customWidth="1"/>
    <col min="7940" max="7940" width="16.453125" style="34" customWidth="1"/>
    <col min="7941" max="7941" width="5.54296875" style="34" customWidth="1"/>
    <col min="7942" max="7945" width="13.453125" style="34" customWidth="1"/>
    <col min="7946" max="8193" width="10.90625" style="34"/>
    <col min="8194" max="8194" width="28.7265625" style="34" customWidth="1"/>
    <col min="8195" max="8195" width="13.26953125" style="34" customWidth="1"/>
    <col min="8196" max="8196" width="16.453125" style="34" customWidth="1"/>
    <col min="8197" max="8197" width="5.54296875" style="34" customWidth="1"/>
    <col min="8198" max="8201" width="13.453125" style="34" customWidth="1"/>
    <col min="8202" max="8449" width="10.90625" style="34"/>
    <col min="8450" max="8450" width="28.7265625" style="34" customWidth="1"/>
    <col min="8451" max="8451" width="13.26953125" style="34" customWidth="1"/>
    <col min="8452" max="8452" width="16.453125" style="34" customWidth="1"/>
    <col min="8453" max="8453" width="5.54296875" style="34" customWidth="1"/>
    <col min="8454" max="8457" width="13.453125" style="34" customWidth="1"/>
    <col min="8458" max="8705" width="10.90625" style="34"/>
    <col min="8706" max="8706" width="28.7265625" style="34" customWidth="1"/>
    <col min="8707" max="8707" width="13.26953125" style="34" customWidth="1"/>
    <col min="8708" max="8708" width="16.453125" style="34" customWidth="1"/>
    <col min="8709" max="8709" width="5.54296875" style="34" customWidth="1"/>
    <col min="8710" max="8713" width="13.453125" style="34" customWidth="1"/>
    <col min="8714" max="8961" width="10.90625" style="34"/>
    <col min="8962" max="8962" width="28.7265625" style="34" customWidth="1"/>
    <col min="8963" max="8963" width="13.26953125" style="34" customWidth="1"/>
    <col min="8964" max="8964" width="16.453125" style="34" customWidth="1"/>
    <col min="8965" max="8965" width="5.54296875" style="34" customWidth="1"/>
    <col min="8966" max="8969" width="13.453125" style="34" customWidth="1"/>
    <col min="8970" max="9217" width="10.90625" style="34"/>
    <col min="9218" max="9218" width="28.7265625" style="34" customWidth="1"/>
    <col min="9219" max="9219" width="13.26953125" style="34" customWidth="1"/>
    <col min="9220" max="9220" width="16.453125" style="34" customWidth="1"/>
    <col min="9221" max="9221" width="5.54296875" style="34" customWidth="1"/>
    <col min="9222" max="9225" width="13.453125" style="34" customWidth="1"/>
    <col min="9226" max="9473" width="10.90625" style="34"/>
    <col min="9474" max="9474" width="28.7265625" style="34" customWidth="1"/>
    <col min="9475" max="9475" width="13.26953125" style="34" customWidth="1"/>
    <col min="9476" max="9476" width="16.453125" style="34" customWidth="1"/>
    <col min="9477" max="9477" width="5.54296875" style="34" customWidth="1"/>
    <col min="9478" max="9481" width="13.453125" style="34" customWidth="1"/>
    <col min="9482" max="9729" width="10.90625" style="34"/>
    <col min="9730" max="9730" width="28.7265625" style="34" customWidth="1"/>
    <col min="9731" max="9731" width="13.26953125" style="34" customWidth="1"/>
    <col min="9732" max="9732" width="16.453125" style="34" customWidth="1"/>
    <col min="9733" max="9733" width="5.54296875" style="34" customWidth="1"/>
    <col min="9734" max="9737" width="13.453125" style="34" customWidth="1"/>
    <col min="9738" max="9985" width="10.90625" style="34"/>
    <col min="9986" max="9986" width="28.7265625" style="34" customWidth="1"/>
    <col min="9987" max="9987" width="13.26953125" style="34" customWidth="1"/>
    <col min="9988" max="9988" width="16.453125" style="34" customWidth="1"/>
    <col min="9989" max="9989" width="5.54296875" style="34" customWidth="1"/>
    <col min="9990" max="9993" width="13.453125" style="34" customWidth="1"/>
    <col min="9994" max="10241" width="10.90625" style="34"/>
    <col min="10242" max="10242" width="28.7265625" style="34" customWidth="1"/>
    <col min="10243" max="10243" width="13.26953125" style="34" customWidth="1"/>
    <col min="10244" max="10244" width="16.453125" style="34" customWidth="1"/>
    <col min="10245" max="10245" width="5.54296875" style="34" customWidth="1"/>
    <col min="10246" max="10249" width="13.453125" style="34" customWidth="1"/>
    <col min="10250" max="10497" width="10.90625" style="34"/>
    <col min="10498" max="10498" width="28.7265625" style="34" customWidth="1"/>
    <col min="10499" max="10499" width="13.26953125" style="34" customWidth="1"/>
    <col min="10500" max="10500" width="16.453125" style="34" customWidth="1"/>
    <col min="10501" max="10501" width="5.54296875" style="34" customWidth="1"/>
    <col min="10502" max="10505" width="13.453125" style="34" customWidth="1"/>
    <col min="10506" max="10753" width="10.90625" style="34"/>
    <col min="10754" max="10754" width="28.7265625" style="34" customWidth="1"/>
    <col min="10755" max="10755" width="13.26953125" style="34" customWidth="1"/>
    <col min="10756" max="10756" width="16.453125" style="34" customWidth="1"/>
    <col min="10757" max="10757" width="5.54296875" style="34" customWidth="1"/>
    <col min="10758" max="10761" width="13.453125" style="34" customWidth="1"/>
    <col min="10762" max="11009" width="10.90625" style="34"/>
    <col min="11010" max="11010" width="28.7265625" style="34" customWidth="1"/>
    <col min="11011" max="11011" width="13.26953125" style="34" customWidth="1"/>
    <col min="11012" max="11012" width="16.453125" style="34" customWidth="1"/>
    <col min="11013" max="11013" width="5.54296875" style="34" customWidth="1"/>
    <col min="11014" max="11017" width="13.453125" style="34" customWidth="1"/>
    <col min="11018" max="11265" width="10.90625" style="34"/>
    <col min="11266" max="11266" width="28.7265625" style="34" customWidth="1"/>
    <col min="11267" max="11267" width="13.26953125" style="34" customWidth="1"/>
    <col min="11268" max="11268" width="16.453125" style="34" customWidth="1"/>
    <col min="11269" max="11269" width="5.54296875" style="34" customWidth="1"/>
    <col min="11270" max="11273" width="13.453125" style="34" customWidth="1"/>
    <col min="11274" max="11521" width="10.90625" style="34"/>
    <col min="11522" max="11522" width="28.7265625" style="34" customWidth="1"/>
    <col min="11523" max="11523" width="13.26953125" style="34" customWidth="1"/>
    <col min="11524" max="11524" width="16.453125" style="34" customWidth="1"/>
    <col min="11525" max="11525" width="5.54296875" style="34" customWidth="1"/>
    <col min="11526" max="11529" width="13.453125" style="34" customWidth="1"/>
    <col min="11530" max="11777" width="10.90625" style="34"/>
    <col min="11778" max="11778" width="28.7265625" style="34" customWidth="1"/>
    <col min="11779" max="11779" width="13.26953125" style="34" customWidth="1"/>
    <col min="11780" max="11780" width="16.453125" style="34" customWidth="1"/>
    <col min="11781" max="11781" width="5.54296875" style="34" customWidth="1"/>
    <col min="11782" max="11785" width="13.453125" style="34" customWidth="1"/>
    <col min="11786" max="12033" width="10.90625" style="34"/>
    <col min="12034" max="12034" width="28.7265625" style="34" customWidth="1"/>
    <col min="12035" max="12035" width="13.26953125" style="34" customWidth="1"/>
    <col min="12036" max="12036" width="16.453125" style="34" customWidth="1"/>
    <col min="12037" max="12037" width="5.54296875" style="34" customWidth="1"/>
    <col min="12038" max="12041" width="13.453125" style="34" customWidth="1"/>
    <col min="12042" max="12289" width="10.90625" style="34"/>
    <col min="12290" max="12290" width="28.7265625" style="34" customWidth="1"/>
    <col min="12291" max="12291" width="13.26953125" style="34" customWidth="1"/>
    <col min="12292" max="12292" width="16.453125" style="34" customWidth="1"/>
    <col min="12293" max="12293" width="5.54296875" style="34" customWidth="1"/>
    <col min="12294" max="12297" width="13.453125" style="34" customWidth="1"/>
    <col min="12298" max="12545" width="10.90625" style="34"/>
    <col min="12546" max="12546" width="28.7265625" style="34" customWidth="1"/>
    <col min="12547" max="12547" width="13.26953125" style="34" customWidth="1"/>
    <col min="12548" max="12548" width="16.453125" style="34" customWidth="1"/>
    <col min="12549" max="12549" width="5.54296875" style="34" customWidth="1"/>
    <col min="12550" max="12553" width="13.453125" style="34" customWidth="1"/>
    <col min="12554" max="12801" width="10.90625" style="34"/>
    <col min="12802" max="12802" width="28.7265625" style="34" customWidth="1"/>
    <col min="12803" max="12803" width="13.26953125" style="34" customWidth="1"/>
    <col min="12804" max="12804" width="16.453125" style="34" customWidth="1"/>
    <col min="12805" max="12805" width="5.54296875" style="34" customWidth="1"/>
    <col min="12806" max="12809" width="13.453125" style="34" customWidth="1"/>
    <col min="12810" max="13057" width="10.90625" style="34"/>
    <col min="13058" max="13058" width="28.7265625" style="34" customWidth="1"/>
    <col min="13059" max="13059" width="13.26953125" style="34" customWidth="1"/>
    <col min="13060" max="13060" width="16.453125" style="34" customWidth="1"/>
    <col min="13061" max="13061" width="5.54296875" style="34" customWidth="1"/>
    <col min="13062" max="13065" width="13.453125" style="34" customWidth="1"/>
    <col min="13066" max="13313" width="10.90625" style="34"/>
    <col min="13314" max="13314" width="28.7265625" style="34" customWidth="1"/>
    <col min="13315" max="13315" width="13.26953125" style="34" customWidth="1"/>
    <col min="13316" max="13316" width="16.453125" style="34" customWidth="1"/>
    <col min="13317" max="13317" width="5.54296875" style="34" customWidth="1"/>
    <col min="13318" max="13321" width="13.453125" style="34" customWidth="1"/>
    <col min="13322" max="13569" width="10.90625" style="34"/>
    <col min="13570" max="13570" width="28.7265625" style="34" customWidth="1"/>
    <col min="13571" max="13571" width="13.26953125" style="34" customWidth="1"/>
    <col min="13572" max="13572" width="16.453125" style="34" customWidth="1"/>
    <col min="13573" max="13573" width="5.54296875" style="34" customWidth="1"/>
    <col min="13574" max="13577" width="13.453125" style="34" customWidth="1"/>
    <col min="13578" max="13825" width="10.90625" style="34"/>
    <col min="13826" max="13826" width="28.7265625" style="34" customWidth="1"/>
    <col min="13827" max="13827" width="13.26953125" style="34" customWidth="1"/>
    <col min="13828" max="13828" width="16.453125" style="34" customWidth="1"/>
    <col min="13829" max="13829" width="5.54296875" style="34" customWidth="1"/>
    <col min="13830" max="13833" width="13.453125" style="34" customWidth="1"/>
    <col min="13834" max="14081" width="10.90625" style="34"/>
    <col min="14082" max="14082" width="28.7265625" style="34" customWidth="1"/>
    <col min="14083" max="14083" width="13.26953125" style="34" customWidth="1"/>
    <col min="14084" max="14084" width="16.453125" style="34" customWidth="1"/>
    <col min="14085" max="14085" width="5.54296875" style="34" customWidth="1"/>
    <col min="14086" max="14089" width="13.453125" style="34" customWidth="1"/>
    <col min="14090" max="14337" width="10.90625" style="34"/>
    <col min="14338" max="14338" width="28.7265625" style="34" customWidth="1"/>
    <col min="14339" max="14339" width="13.26953125" style="34" customWidth="1"/>
    <col min="14340" max="14340" width="16.453125" style="34" customWidth="1"/>
    <col min="14341" max="14341" width="5.54296875" style="34" customWidth="1"/>
    <col min="14342" max="14345" width="13.453125" style="34" customWidth="1"/>
    <col min="14346" max="14593" width="10.90625" style="34"/>
    <col min="14594" max="14594" width="28.7265625" style="34" customWidth="1"/>
    <col min="14595" max="14595" width="13.26953125" style="34" customWidth="1"/>
    <col min="14596" max="14596" width="16.453125" style="34" customWidth="1"/>
    <col min="14597" max="14597" width="5.54296875" style="34" customWidth="1"/>
    <col min="14598" max="14601" width="13.453125" style="34" customWidth="1"/>
    <col min="14602" max="14849" width="10.90625" style="34"/>
    <col min="14850" max="14850" width="28.7265625" style="34" customWidth="1"/>
    <col min="14851" max="14851" width="13.26953125" style="34" customWidth="1"/>
    <col min="14852" max="14852" width="16.453125" style="34" customWidth="1"/>
    <col min="14853" max="14853" width="5.54296875" style="34" customWidth="1"/>
    <col min="14854" max="14857" width="13.453125" style="34" customWidth="1"/>
    <col min="14858" max="15105" width="10.90625" style="34"/>
    <col min="15106" max="15106" width="28.7265625" style="34" customWidth="1"/>
    <col min="15107" max="15107" width="13.26953125" style="34" customWidth="1"/>
    <col min="15108" max="15108" width="16.453125" style="34" customWidth="1"/>
    <col min="15109" max="15109" width="5.54296875" style="34" customWidth="1"/>
    <col min="15110" max="15113" width="13.453125" style="34" customWidth="1"/>
    <col min="15114" max="15361" width="10.90625" style="34"/>
    <col min="15362" max="15362" width="28.7265625" style="34" customWidth="1"/>
    <col min="15363" max="15363" width="13.26953125" style="34" customWidth="1"/>
    <col min="15364" max="15364" width="16.453125" style="34" customWidth="1"/>
    <col min="15365" max="15365" width="5.54296875" style="34" customWidth="1"/>
    <col min="15366" max="15369" width="13.453125" style="34" customWidth="1"/>
    <col min="15370" max="15617" width="10.90625" style="34"/>
    <col min="15618" max="15618" width="28.7265625" style="34" customWidth="1"/>
    <col min="15619" max="15619" width="13.26953125" style="34" customWidth="1"/>
    <col min="15620" max="15620" width="16.453125" style="34" customWidth="1"/>
    <col min="15621" max="15621" width="5.54296875" style="34" customWidth="1"/>
    <col min="15622" max="15625" width="13.453125" style="34" customWidth="1"/>
    <col min="15626" max="15873" width="10.90625" style="34"/>
    <col min="15874" max="15874" width="28.7265625" style="34" customWidth="1"/>
    <col min="15875" max="15875" width="13.26953125" style="34" customWidth="1"/>
    <col min="15876" max="15876" width="16.453125" style="34" customWidth="1"/>
    <col min="15877" max="15877" width="5.54296875" style="34" customWidth="1"/>
    <col min="15878" max="15881" width="13.453125" style="34" customWidth="1"/>
    <col min="15882" max="16129" width="10.90625" style="34"/>
    <col min="16130" max="16130" width="28.7265625" style="34" customWidth="1"/>
    <col min="16131" max="16131" width="13.26953125" style="34" customWidth="1"/>
    <col min="16132" max="16132" width="16.453125" style="34" customWidth="1"/>
    <col min="16133" max="16133" width="5.54296875" style="34" customWidth="1"/>
    <col min="16134" max="16137" width="13.453125" style="34" customWidth="1"/>
    <col min="16138" max="16384" width="10.90625" style="34"/>
  </cols>
  <sheetData>
    <row r="3" spans="1:12" s="19" customFormat="1" ht="16.5" customHeight="1">
      <c r="A3" s="17" t="s">
        <v>10</v>
      </c>
      <c r="B3" s="119" t="s">
        <v>50</v>
      </c>
      <c r="C3" s="119"/>
      <c r="D3" s="18"/>
      <c r="E3" s="120" t="s">
        <v>11</v>
      </c>
      <c r="F3" s="121"/>
      <c r="G3" s="121"/>
      <c r="H3" s="121"/>
      <c r="I3" s="122"/>
    </row>
    <row r="4" spans="1:12" s="19" customFormat="1" ht="15" customHeight="1">
      <c r="A4" s="17" t="s">
        <v>12</v>
      </c>
      <c r="B4" s="123"/>
      <c r="C4" s="123"/>
      <c r="D4" s="18"/>
      <c r="E4" s="20"/>
      <c r="F4" s="21"/>
      <c r="G4" s="21"/>
      <c r="H4" s="22"/>
      <c r="I4" s="57"/>
    </row>
    <row r="5" spans="1:12" s="19" customFormat="1" ht="14.25" customHeight="1">
      <c r="A5" s="17" t="s">
        <v>13</v>
      </c>
      <c r="B5" s="124"/>
      <c r="C5" s="124"/>
      <c r="D5" s="18"/>
      <c r="E5" s="24"/>
      <c r="F5" s="24"/>
    </row>
    <row r="6" spans="1:12" s="19" customFormat="1" ht="12.75" customHeight="1">
      <c r="A6" s="17" t="s">
        <v>14</v>
      </c>
      <c r="B6" s="124" t="s">
        <v>15</v>
      </c>
      <c r="C6" s="124"/>
      <c r="D6" s="18"/>
      <c r="H6" s="25"/>
    </row>
    <row r="7" spans="1:12" s="19" customFormat="1" ht="12.75" customHeight="1">
      <c r="A7" s="26" t="s">
        <v>16</v>
      </c>
      <c r="B7" s="124"/>
      <c r="C7" s="124"/>
      <c r="D7" s="18"/>
      <c r="G7" s="18"/>
    </row>
    <row r="8" spans="1:12" s="19" customFormat="1" ht="13.5" customHeight="1">
      <c r="A8" s="26" t="s">
        <v>17</v>
      </c>
      <c r="B8" s="125"/>
      <c r="C8" s="125"/>
      <c r="D8" s="18"/>
      <c r="E8" s="27"/>
      <c r="F8" s="27"/>
    </row>
    <row r="9" spans="1:12" s="19" customFormat="1" ht="13.5" customHeight="1">
      <c r="A9" s="26" t="s">
        <v>18</v>
      </c>
      <c r="B9" s="125"/>
      <c r="C9" s="125"/>
      <c r="D9" s="18"/>
      <c r="G9" s="28"/>
    </row>
    <row r="10" spans="1:12" s="32" customFormat="1" ht="4.5" customHeight="1">
      <c r="A10" s="29"/>
      <c r="B10" s="30"/>
      <c r="C10" s="30"/>
      <c r="D10" s="31"/>
      <c r="G10" s="33"/>
    </row>
    <row r="11" spans="1:12" ht="6" customHeight="1"/>
    <row r="12" spans="1:12">
      <c r="A12" s="35" t="s">
        <v>19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2" ht="8.25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4" spans="1:12">
      <c r="A14" s="36" t="s">
        <v>29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>
      <c r="A15" s="36" t="s">
        <v>41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</row>
    <row r="16" spans="1:12" ht="6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</row>
    <row r="17" spans="1:12">
      <c r="A17" s="36" t="s">
        <v>20</v>
      </c>
      <c r="B17" s="37"/>
      <c r="C17" s="37"/>
      <c r="D17" s="37"/>
      <c r="E17" s="37"/>
      <c r="F17" s="37"/>
      <c r="G17" s="37"/>
      <c r="H17" s="37"/>
      <c r="I17" s="37"/>
      <c r="J17" s="37"/>
      <c r="K17" s="36"/>
      <c r="L17" s="36"/>
    </row>
    <row r="18" spans="1:12" ht="6.75" customHeight="1">
      <c r="J18" s="37"/>
      <c r="K18" s="36"/>
      <c r="L18" s="36"/>
    </row>
    <row r="19" spans="1:12" ht="110.25" customHeight="1">
      <c r="A19" s="38" t="s">
        <v>30</v>
      </c>
      <c r="B19" s="38" t="s">
        <v>31</v>
      </c>
      <c r="C19" s="39" t="s">
        <v>32</v>
      </c>
      <c r="D19" s="39" t="s">
        <v>33</v>
      </c>
      <c r="E19" s="39" t="s">
        <v>34</v>
      </c>
      <c r="F19" s="39" t="s">
        <v>35</v>
      </c>
      <c r="G19" s="36"/>
    </row>
    <row r="20" spans="1:12" ht="59.25" customHeight="1">
      <c r="A20" s="40" t="s">
        <v>36</v>
      </c>
      <c r="B20" s="40" t="s">
        <v>37</v>
      </c>
      <c r="C20" s="41"/>
      <c r="D20" s="41"/>
      <c r="E20" s="42" t="s">
        <v>45</v>
      </c>
      <c r="F20" s="43"/>
      <c r="G20" s="36"/>
    </row>
    <row r="21" spans="1:12">
      <c r="A21" s="44"/>
      <c r="B21" s="44"/>
      <c r="C21" s="44"/>
      <c r="D21" s="44"/>
      <c r="E21" s="44"/>
      <c r="F21" s="44"/>
      <c r="G21" s="45"/>
      <c r="H21" s="45"/>
      <c r="I21" s="45"/>
      <c r="J21" s="36"/>
      <c r="K21" s="36"/>
      <c r="L21" s="36"/>
    </row>
    <row r="22" spans="1:12" ht="28.5" customHeight="1">
      <c r="A22" s="126" t="s">
        <v>23</v>
      </c>
      <c r="B22" s="126"/>
      <c r="C22" s="126"/>
      <c r="D22" s="44"/>
      <c r="E22" s="127"/>
      <c r="F22" s="127"/>
      <c r="G22" s="127"/>
      <c r="H22" s="45"/>
      <c r="I22" s="45"/>
      <c r="J22" s="36"/>
      <c r="K22" s="36"/>
      <c r="L22" s="36"/>
    </row>
    <row r="23" spans="1:1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</row>
    <row r="25" spans="1:12">
      <c r="A25" s="34" t="s">
        <v>22</v>
      </c>
    </row>
    <row r="28" spans="1:12" ht="50">
      <c r="A28" s="46" t="s">
        <v>38</v>
      </c>
      <c r="B28" s="38" t="s">
        <v>30</v>
      </c>
      <c r="C28" s="38" t="s">
        <v>31</v>
      </c>
      <c r="D28" s="39" t="s">
        <v>32</v>
      </c>
      <c r="E28" s="39" t="s">
        <v>33</v>
      </c>
      <c r="F28" s="39" t="s">
        <v>34</v>
      </c>
      <c r="G28" s="39" t="s">
        <v>35</v>
      </c>
    </row>
    <row r="29" spans="1:12" ht="57.5">
      <c r="A29" s="46" t="s">
        <v>39</v>
      </c>
      <c r="B29" s="40" t="s">
        <v>36</v>
      </c>
      <c r="C29" s="40" t="s">
        <v>37</v>
      </c>
      <c r="D29" s="41"/>
      <c r="E29" s="41"/>
      <c r="F29" s="42" t="s">
        <v>46</v>
      </c>
      <c r="G29" s="43"/>
    </row>
    <row r="31" spans="1:12" ht="13">
      <c r="A31" s="139"/>
      <c r="B31" s="140"/>
      <c r="C31" s="47" t="s">
        <v>40</v>
      </c>
    </row>
    <row r="32" spans="1:12" ht="46.5" customHeight="1">
      <c r="A32" s="138" t="s">
        <v>48</v>
      </c>
      <c r="B32" s="138"/>
      <c r="C32" s="48"/>
    </row>
  </sheetData>
  <mergeCells count="12">
    <mergeCell ref="A32:B32"/>
    <mergeCell ref="B3:C3"/>
    <mergeCell ref="E3:I3"/>
    <mergeCell ref="B4:C4"/>
    <mergeCell ref="B5:C5"/>
    <mergeCell ref="B6:C6"/>
    <mergeCell ref="B7:C7"/>
    <mergeCell ref="B8:C8"/>
    <mergeCell ref="B9:C9"/>
    <mergeCell ref="A22:C22"/>
    <mergeCell ref="E22:G22"/>
    <mergeCell ref="A31:B3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8" fitToHeight="0" orientation="landscape" r:id="rId1"/>
  <headerFooter>
    <oddHeader>&amp;LConsultation n°25/027
&amp;CANNEXES FINANCIERES
LOT 4 - Fourniture de POMMES DE TERRE 5e gamme</oddHeader>
    <oddFooter>&amp;CDernière date de mise à jour : 06/082024&amp;RDate, cachet, signature, précédée
 du nom du signataire
Page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9D5FD-3FC2-4263-BDAF-690E6D8E21B0}">
  <sheetPr>
    <pageSetUpPr fitToPage="1"/>
  </sheetPr>
  <dimension ref="A1:AS16"/>
  <sheetViews>
    <sheetView tabSelected="1" zoomScale="55" zoomScaleNormal="55" zoomScalePageLayoutView="70" workbookViewId="0">
      <selection activeCell="M11" sqref="M11"/>
    </sheetView>
  </sheetViews>
  <sheetFormatPr baseColWidth="10" defaultColWidth="9.1796875" defaultRowHeight="20.5"/>
  <cols>
    <col min="1" max="1" width="13.81640625" style="9" customWidth="1"/>
    <col min="2" max="2" width="39.08984375" style="9" customWidth="1"/>
    <col min="3" max="3" width="74.26953125" style="9" customWidth="1"/>
    <col min="4" max="4" width="26.7265625" style="9" hidden="1" customWidth="1"/>
    <col min="5" max="5" width="40.81640625" style="9" hidden="1" customWidth="1"/>
    <col min="6" max="11" width="24.54296875" style="9" hidden="1" customWidth="1"/>
    <col min="12" max="12" width="34.54296875" style="9" customWidth="1"/>
    <col min="13" max="16" width="24.54296875" style="9" customWidth="1"/>
    <col min="17" max="17" width="30.7265625" style="9" customWidth="1"/>
    <col min="18" max="18" width="16.81640625" style="9" customWidth="1"/>
    <col min="19" max="19" width="10.7265625" style="9" bestFit="1" customWidth="1"/>
    <col min="20" max="21" width="13.6328125" style="9" bestFit="1" customWidth="1"/>
    <col min="22" max="16384" width="9.1796875" style="9"/>
  </cols>
  <sheetData>
    <row r="1" spans="1:45" s="70" customFormat="1" ht="74.5" customHeight="1" thickBot="1">
      <c r="A1" s="62" t="s">
        <v>53</v>
      </c>
      <c r="B1" s="63" t="s">
        <v>54</v>
      </c>
      <c r="C1" s="64" t="s">
        <v>55</v>
      </c>
      <c r="D1" s="65" t="s">
        <v>56</v>
      </c>
      <c r="E1" s="66" t="s">
        <v>57</v>
      </c>
      <c r="F1" s="66" t="s">
        <v>58</v>
      </c>
      <c r="G1" s="67" t="s">
        <v>59</v>
      </c>
      <c r="H1" s="67" t="s">
        <v>60</v>
      </c>
      <c r="I1" s="65" t="s">
        <v>61</v>
      </c>
      <c r="J1" s="66" t="s">
        <v>62</v>
      </c>
      <c r="K1" s="66" t="s">
        <v>63</v>
      </c>
      <c r="L1" s="65" t="s">
        <v>64</v>
      </c>
      <c r="M1" s="65" t="s">
        <v>65</v>
      </c>
      <c r="N1" s="65" t="s">
        <v>66</v>
      </c>
      <c r="O1" s="65" t="s">
        <v>67</v>
      </c>
      <c r="P1" s="65" t="s">
        <v>68</v>
      </c>
      <c r="Q1" s="68" t="s">
        <v>131</v>
      </c>
      <c r="R1" s="68" t="s">
        <v>69</v>
      </c>
      <c r="S1" s="69" t="s">
        <v>70</v>
      </c>
      <c r="T1" s="65" t="s">
        <v>71</v>
      </c>
      <c r="U1" s="65" t="s">
        <v>72</v>
      </c>
      <c r="V1" s="135" t="s">
        <v>73</v>
      </c>
      <c r="W1" s="136"/>
      <c r="X1" s="135" t="s">
        <v>74</v>
      </c>
      <c r="Y1" s="132"/>
      <c r="Z1" s="132" t="s">
        <v>75</v>
      </c>
      <c r="AA1" s="132"/>
      <c r="AB1" s="132" t="s">
        <v>76</v>
      </c>
      <c r="AC1" s="132"/>
      <c r="AD1" s="132" t="s">
        <v>77</v>
      </c>
      <c r="AE1" s="132"/>
      <c r="AF1" s="132" t="s">
        <v>78</v>
      </c>
      <c r="AG1" s="132"/>
      <c r="AH1" s="132" t="s">
        <v>79</v>
      </c>
      <c r="AI1" s="132"/>
      <c r="AJ1" s="130" t="s">
        <v>80</v>
      </c>
      <c r="AK1" s="130"/>
      <c r="AL1" s="130" t="s">
        <v>81</v>
      </c>
      <c r="AM1" s="130"/>
      <c r="AN1" s="130" t="s">
        <v>82</v>
      </c>
      <c r="AO1" s="130"/>
      <c r="AP1" s="130" t="s">
        <v>83</v>
      </c>
      <c r="AQ1" s="130"/>
      <c r="AR1" s="130" t="s">
        <v>84</v>
      </c>
      <c r="AS1" s="131"/>
    </row>
    <row r="2" spans="1:45" s="82" customFormat="1" ht="94.5" customHeight="1" thickTop="1" thickBot="1">
      <c r="A2" s="71" t="s">
        <v>85</v>
      </c>
      <c r="B2" s="72" t="s">
        <v>86</v>
      </c>
      <c r="C2" s="73" t="s">
        <v>87</v>
      </c>
      <c r="D2" s="71" t="s">
        <v>88</v>
      </c>
      <c r="E2" s="71" t="s">
        <v>89</v>
      </c>
      <c r="F2" s="71" t="s">
        <v>90</v>
      </c>
      <c r="G2" s="71" t="s">
        <v>91</v>
      </c>
      <c r="H2" s="71" t="s">
        <v>92</v>
      </c>
      <c r="I2" s="71" t="s">
        <v>93</v>
      </c>
      <c r="J2" s="71" t="s">
        <v>94</v>
      </c>
      <c r="K2" s="71" t="s">
        <v>95</v>
      </c>
      <c r="L2" s="74" t="s">
        <v>96</v>
      </c>
      <c r="M2" s="71" t="s">
        <v>97</v>
      </c>
      <c r="N2" s="71">
        <v>24.6</v>
      </c>
      <c r="O2" s="75" t="s">
        <v>49</v>
      </c>
      <c r="P2" s="75">
        <v>500</v>
      </c>
      <c r="Q2" s="76">
        <v>13</v>
      </c>
      <c r="R2" s="76">
        <f>Q2/N2</f>
        <v>0.52845528455284552</v>
      </c>
      <c r="S2" s="77">
        <v>5.5E-2</v>
      </c>
      <c r="T2" s="76">
        <f>Q2*P2</f>
        <v>6500</v>
      </c>
      <c r="U2" s="76">
        <f>T2*(1+S2)</f>
        <v>6857.5</v>
      </c>
      <c r="V2" s="78"/>
      <c r="W2" s="79"/>
      <c r="X2" s="78"/>
      <c r="Y2" s="79"/>
      <c r="Z2" s="78"/>
      <c r="AA2" s="79"/>
      <c r="AB2" s="78"/>
      <c r="AC2" s="79"/>
      <c r="AD2" s="78"/>
      <c r="AE2" s="79"/>
      <c r="AF2" s="78"/>
      <c r="AG2" s="80"/>
      <c r="AH2" s="81"/>
      <c r="AI2" s="80"/>
      <c r="AJ2" s="81"/>
      <c r="AK2" s="80"/>
      <c r="AL2" s="81"/>
      <c r="AM2" s="80"/>
      <c r="AN2" s="81"/>
      <c r="AO2" s="80"/>
      <c r="AP2" s="78"/>
      <c r="AQ2" s="79"/>
      <c r="AR2" s="78"/>
      <c r="AS2" s="79"/>
    </row>
    <row r="3" spans="1:45" s="11" customFormat="1" ht="97.5" customHeight="1" thickTop="1" thickBot="1">
      <c r="A3" s="61">
        <v>1</v>
      </c>
      <c r="B3" s="54" t="s">
        <v>209</v>
      </c>
      <c r="C3" s="54" t="s">
        <v>87</v>
      </c>
      <c r="D3" s="12"/>
      <c r="E3" s="12"/>
      <c r="F3" s="13"/>
      <c r="G3" s="13"/>
      <c r="H3" s="13"/>
      <c r="I3" s="13"/>
      <c r="J3" s="13"/>
      <c r="K3" s="13"/>
      <c r="L3" s="54" t="s">
        <v>216</v>
      </c>
      <c r="M3" s="54" t="s">
        <v>133</v>
      </c>
      <c r="N3" s="105"/>
      <c r="O3" s="75" t="s">
        <v>49</v>
      </c>
      <c r="P3" s="110">
        <v>16979</v>
      </c>
      <c r="Q3" s="54"/>
      <c r="R3" s="105"/>
      <c r="S3" s="98">
        <v>5.5E-2</v>
      </c>
      <c r="T3" s="99">
        <f t="shared" ref="T3:T9" si="0">Q3*P3</f>
        <v>0</v>
      </c>
      <c r="U3" s="99">
        <f t="shared" ref="U3:U9" si="1">T3*(1+S3)</f>
        <v>0</v>
      </c>
      <c r="V3" s="58"/>
      <c r="W3" s="59"/>
      <c r="X3" s="58"/>
      <c r="Y3" s="59"/>
      <c r="Z3" s="58"/>
      <c r="AA3" s="59"/>
      <c r="AB3" s="58"/>
      <c r="AC3" s="59"/>
      <c r="AD3" s="58"/>
      <c r="AE3" s="59"/>
      <c r="AF3" s="58"/>
      <c r="AG3" s="59"/>
      <c r="AH3" s="58"/>
      <c r="AI3" s="59"/>
      <c r="AJ3" s="58"/>
      <c r="AK3" s="59"/>
      <c r="AL3" s="58"/>
      <c r="AM3" s="59"/>
      <c r="AN3" s="58"/>
      <c r="AO3" s="59"/>
      <c r="AP3" s="58"/>
      <c r="AQ3" s="59"/>
      <c r="AR3" s="58"/>
      <c r="AS3" s="59"/>
    </row>
    <row r="4" spans="1:45" s="11" customFormat="1" ht="97.5" customHeight="1" thickTop="1" thickBot="1">
      <c r="A4" s="61">
        <v>2</v>
      </c>
      <c r="B4" s="54" t="s">
        <v>210</v>
      </c>
      <c r="C4" s="54" t="s">
        <v>87</v>
      </c>
      <c r="D4" s="12"/>
      <c r="E4" s="12"/>
      <c r="F4" s="13"/>
      <c r="G4" s="13"/>
      <c r="H4" s="13"/>
      <c r="I4" s="13"/>
      <c r="J4" s="13"/>
      <c r="K4" s="13"/>
      <c r="L4" s="54" t="s">
        <v>216</v>
      </c>
      <c r="M4" s="54" t="s">
        <v>133</v>
      </c>
      <c r="N4" s="105"/>
      <c r="O4" s="75" t="s">
        <v>49</v>
      </c>
      <c r="P4" s="110">
        <v>2300</v>
      </c>
      <c r="Q4" s="54"/>
      <c r="R4" s="105"/>
      <c r="S4" s="98">
        <v>5.5E-2</v>
      </c>
      <c r="T4" s="99">
        <f t="shared" si="0"/>
        <v>0</v>
      </c>
      <c r="U4" s="99">
        <f t="shared" si="1"/>
        <v>0</v>
      </c>
      <c r="V4" s="58"/>
      <c r="W4" s="59"/>
      <c r="X4" s="58"/>
      <c r="Y4" s="59"/>
      <c r="Z4" s="58"/>
      <c r="AA4" s="59"/>
      <c r="AB4" s="58"/>
      <c r="AC4" s="59"/>
      <c r="AD4" s="58"/>
      <c r="AE4" s="59"/>
      <c r="AF4" s="58"/>
      <c r="AG4" s="59"/>
      <c r="AH4" s="58"/>
      <c r="AI4" s="59"/>
      <c r="AJ4" s="58"/>
      <c r="AK4" s="59"/>
      <c r="AL4" s="58"/>
      <c r="AM4" s="59"/>
      <c r="AN4" s="58"/>
      <c r="AO4" s="59"/>
      <c r="AP4" s="58"/>
      <c r="AQ4" s="59"/>
      <c r="AR4" s="58"/>
      <c r="AS4" s="59"/>
    </row>
    <row r="5" spans="1:45" s="11" customFormat="1" ht="97.5" customHeight="1" thickTop="1" thickBot="1">
      <c r="A5" s="61">
        <v>3</v>
      </c>
      <c r="B5" s="54" t="s">
        <v>211</v>
      </c>
      <c r="C5" s="54" t="s">
        <v>87</v>
      </c>
      <c r="D5" s="12"/>
      <c r="E5" s="12"/>
      <c r="F5" s="13"/>
      <c r="G5" s="13"/>
      <c r="H5" s="13"/>
      <c r="I5" s="13"/>
      <c r="J5" s="13"/>
      <c r="K5" s="13"/>
      <c r="L5" s="54" t="s">
        <v>216</v>
      </c>
      <c r="M5" s="54" t="s">
        <v>133</v>
      </c>
      <c r="N5" s="105"/>
      <c r="O5" s="75" t="s">
        <v>49</v>
      </c>
      <c r="P5" s="110">
        <v>6500</v>
      </c>
      <c r="Q5" s="54"/>
      <c r="R5" s="105"/>
      <c r="S5" s="98">
        <v>5.5E-2</v>
      </c>
      <c r="T5" s="99">
        <f t="shared" si="0"/>
        <v>0</v>
      </c>
      <c r="U5" s="99">
        <f t="shared" si="1"/>
        <v>0</v>
      </c>
      <c r="V5" s="58"/>
      <c r="W5" s="59"/>
      <c r="X5" s="58"/>
      <c r="Y5" s="59"/>
      <c r="Z5" s="58"/>
      <c r="AA5" s="59"/>
      <c r="AB5" s="58"/>
      <c r="AC5" s="59"/>
      <c r="AD5" s="58"/>
      <c r="AE5" s="59"/>
      <c r="AF5" s="58"/>
      <c r="AG5" s="59"/>
      <c r="AH5" s="58"/>
      <c r="AI5" s="59"/>
      <c r="AJ5" s="58"/>
      <c r="AK5" s="59"/>
      <c r="AL5" s="58"/>
      <c r="AM5" s="59"/>
      <c r="AN5" s="58"/>
      <c r="AO5" s="59"/>
      <c r="AP5" s="58"/>
      <c r="AQ5" s="59"/>
      <c r="AR5" s="58"/>
      <c r="AS5" s="59"/>
    </row>
    <row r="6" spans="1:45" s="11" customFormat="1" ht="97.5" customHeight="1" thickTop="1" thickBot="1">
      <c r="A6" s="61">
        <v>4</v>
      </c>
      <c r="B6" s="54" t="s">
        <v>212</v>
      </c>
      <c r="C6" s="54" t="s">
        <v>87</v>
      </c>
      <c r="D6" s="12"/>
      <c r="E6" s="12"/>
      <c r="F6" s="13"/>
      <c r="G6" s="13"/>
      <c r="H6" s="13"/>
      <c r="I6" s="13"/>
      <c r="J6" s="13"/>
      <c r="K6" s="13"/>
      <c r="L6" s="54" t="s">
        <v>216</v>
      </c>
      <c r="M6" s="54" t="s">
        <v>133</v>
      </c>
      <c r="N6" s="105"/>
      <c r="O6" s="75" t="s">
        <v>49</v>
      </c>
      <c r="P6" s="110">
        <v>18000</v>
      </c>
      <c r="Q6" s="54"/>
      <c r="R6" s="105"/>
      <c r="S6" s="98">
        <v>5.5E-2</v>
      </c>
      <c r="T6" s="99">
        <f t="shared" si="0"/>
        <v>0</v>
      </c>
      <c r="U6" s="99">
        <f t="shared" si="1"/>
        <v>0</v>
      </c>
      <c r="V6" s="58"/>
      <c r="W6" s="59"/>
      <c r="X6" s="58"/>
      <c r="Y6" s="59"/>
      <c r="Z6" s="58"/>
      <c r="AA6" s="59"/>
      <c r="AB6" s="58"/>
      <c r="AC6" s="59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</row>
    <row r="7" spans="1:45" s="11" customFormat="1" ht="97.5" customHeight="1" thickTop="1" thickBot="1">
      <c r="A7" s="61">
        <v>5</v>
      </c>
      <c r="B7" s="54" t="s">
        <v>213</v>
      </c>
      <c r="C7" s="54" t="s">
        <v>87</v>
      </c>
      <c r="D7" s="12"/>
      <c r="E7" s="12"/>
      <c r="F7" s="13"/>
      <c r="G7" s="13"/>
      <c r="H7" s="13"/>
      <c r="I7" s="13"/>
      <c r="J7" s="13"/>
      <c r="K7" s="13"/>
      <c r="L7" s="54" t="s">
        <v>216</v>
      </c>
      <c r="M7" s="54" t="s">
        <v>133</v>
      </c>
      <c r="N7" s="105"/>
      <c r="O7" s="75" t="s">
        <v>49</v>
      </c>
      <c r="P7" s="110">
        <v>23290</v>
      </c>
      <c r="Q7" s="54"/>
      <c r="R7" s="105"/>
      <c r="S7" s="98">
        <v>5.5E-2</v>
      </c>
      <c r="T7" s="99">
        <f t="shared" si="0"/>
        <v>0</v>
      </c>
      <c r="U7" s="99">
        <f t="shared" si="1"/>
        <v>0</v>
      </c>
      <c r="V7" s="58"/>
      <c r="W7" s="59"/>
      <c r="X7" s="58"/>
      <c r="Y7" s="59"/>
      <c r="Z7" s="58"/>
      <c r="AA7" s="59"/>
      <c r="AB7" s="58"/>
      <c r="AC7" s="59"/>
      <c r="AD7" s="58"/>
      <c r="AE7" s="59"/>
      <c r="AF7" s="58"/>
      <c r="AG7" s="59"/>
      <c r="AH7" s="58"/>
      <c r="AI7" s="59"/>
      <c r="AJ7" s="58"/>
      <c r="AK7" s="59"/>
      <c r="AL7" s="58"/>
      <c r="AM7" s="59"/>
      <c r="AN7" s="58"/>
      <c r="AO7" s="59"/>
      <c r="AP7" s="58"/>
      <c r="AQ7" s="59"/>
      <c r="AR7" s="58"/>
      <c r="AS7" s="59"/>
    </row>
    <row r="8" spans="1:45" s="11" customFormat="1" ht="97.5" customHeight="1" thickTop="1" thickBot="1">
      <c r="A8" s="61">
        <v>6</v>
      </c>
      <c r="B8" s="54" t="s">
        <v>214</v>
      </c>
      <c r="C8" s="54" t="s">
        <v>87</v>
      </c>
      <c r="D8" s="12"/>
      <c r="E8" s="12"/>
      <c r="F8" s="13"/>
      <c r="G8" s="13"/>
      <c r="H8" s="13"/>
      <c r="I8" s="13"/>
      <c r="J8" s="13"/>
      <c r="K8" s="13"/>
      <c r="L8" s="54" t="s">
        <v>216</v>
      </c>
      <c r="M8" s="54" t="s">
        <v>133</v>
      </c>
      <c r="N8" s="105"/>
      <c r="O8" s="75" t="s">
        <v>49</v>
      </c>
      <c r="P8" s="110">
        <v>1200</v>
      </c>
      <c r="Q8" s="54"/>
      <c r="R8" s="105"/>
      <c r="S8" s="98">
        <v>5.5E-2</v>
      </c>
      <c r="T8" s="99">
        <f t="shared" si="0"/>
        <v>0</v>
      </c>
      <c r="U8" s="99">
        <f t="shared" si="1"/>
        <v>0</v>
      </c>
      <c r="V8" s="58"/>
      <c r="W8" s="59"/>
      <c r="X8" s="58"/>
      <c r="Y8" s="59"/>
      <c r="Z8" s="58"/>
      <c r="AA8" s="59"/>
      <c r="AB8" s="58"/>
      <c r="AC8" s="59"/>
      <c r="AD8" s="58"/>
      <c r="AE8" s="59"/>
      <c r="AF8" s="58"/>
      <c r="AG8" s="59"/>
      <c r="AH8" s="58"/>
      <c r="AI8" s="59"/>
      <c r="AJ8" s="58"/>
      <c r="AK8" s="59"/>
      <c r="AL8" s="58"/>
      <c r="AM8" s="59"/>
      <c r="AN8" s="58"/>
      <c r="AO8" s="59"/>
      <c r="AP8" s="58"/>
      <c r="AQ8" s="59"/>
      <c r="AR8" s="58"/>
      <c r="AS8" s="59"/>
    </row>
    <row r="9" spans="1:45" s="11" customFormat="1" ht="97.5" customHeight="1" thickTop="1">
      <c r="A9" s="61">
        <v>7</v>
      </c>
      <c r="B9" s="54" t="s">
        <v>215</v>
      </c>
      <c r="C9" s="54" t="s">
        <v>87</v>
      </c>
      <c r="D9" s="12"/>
      <c r="E9" s="12"/>
      <c r="F9" s="13"/>
      <c r="G9" s="13"/>
      <c r="H9" s="13"/>
      <c r="I9" s="13"/>
      <c r="J9" s="13"/>
      <c r="K9" s="13"/>
      <c r="L9" s="54" t="s">
        <v>216</v>
      </c>
      <c r="M9" s="54" t="s">
        <v>133</v>
      </c>
      <c r="N9" s="105"/>
      <c r="O9" s="75" t="s">
        <v>49</v>
      </c>
      <c r="P9" s="110">
        <v>3700</v>
      </c>
      <c r="Q9" s="54"/>
      <c r="R9" s="105"/>
      <c r="S9" s="98">
        <v>5.5E-2</v>
      </c>
      <c r="T9" s="99">
        <f t="shared" si="0"/>
        <v>0</v>
      </c>
      <c r="U9" s="99">
        <f t="shared" si="1"/>
        <v>0</v>
      </c>
      <c r="V9" s="58"/>
      <c r="W9" s="59"/>
      <c r="X9" s="58"/>
      <c r="Y9" s="59"/>
      <c r="Z9" s="58"/>
      <c r="AA9" s="59"/>
      <c r="AB9" s="58"/>
      <c r="AC9" s="59"/>
      <c r="AD9" s="58"/>
      <c r="AE9" s="59"/>
      <c r="AF9" s="58"/>
      <c r="AG9" s="59"/>
      <c r="AH9" s="58"/>
      <c r="AI9" s="59"/>
      <c r="AJ9" s="58"/>
      <c r="AK9" s="59"/>
      <c r="AL9" s="58"/>
      <c r="AM9" s="59"/>
      <c r="AN9" s="58"/>
      <c r="AO9" s="59"/>
      <c r="AP9" s="58"/>
      <c r="AQ9" s="59"/>
      <c r="AR9" s="58"/>
      <c r="AS9" s="59"/>
    </row>
    <row r="10" spans="1:45" ht="26">
      <c r="A10" s="9" t="s">
        <v>21</v>
      </c>
      <c r="M10" s="15"/>
      <c r="N10" s="16"/>
      <c r="T10" s="76">
        <f t="shared" ref="T10:T11" si="2">Q10*P10</f>
        <v>0</v>
      </c>
      <c r="U10" s="76">
        <f t="shared" ref="U10:U11" si="3">T10*(1+S10)</f>
        <v>0</v>
      </c>
    </row>
    <row r="11" spans="1:45" ht="26">
      <c r="H11" s="10"/>
      <c r="I11" s="10"/>
      <c r="J11" s="10"/>
      <c r="K11" s="10"/>
      <c r="L11" s="10"/>
      <c r="M11" s="15"/>
      <c r="N11" s="16"/>
      <c r="O11" s="10"/>
      <c r="T11" s="76">
        <f t="shared" si="2"/>
        <v>0</v>
      </c>
      <c r="U11" s="76">
        <f t="shared" si="3"/>
        <v>0</v>
      </c>
    </row>
    <row r="12" spans="1:45" ht="3.75" customHeight="1">
      <c r="H12" s="10"/>
      <c r="I12" s="10"/>
      <c r="J12" s="10"/>
      <c r="K12" s="10"/>
      <c r="L12" s="10"/>
      <c r="M12" s="15"/>
      <c r="N12" s="16"/>
      <c r="O12" s="10"/>
      <c r="P12" s="10"/>
      <c r="Q12" s="10"/>
    </row>
    <row r="13" spans="1:45">
      <c r="A13" s="133" t="s">
        <v>24</v>
      </c>
      <c r="B13" s="133"/>
      <c r="C13" s="133"/>
      <c r="D13" s="133"/>
      <c r="E13" s="133"/>
      <c r="F13" s="133"/>
      <c r="G13" s="133"/>
      <c r="H13" s="10"/>
      <c r="I13" s="10"/>
      <c r="J13" s="10"/>
      <c r="K13" s="10"/>
      <c r="L13" s="10"/>
      <c r="M13" s="15"/>
      <c r="N13" s="16"/>
      <c r="O13" s="10"/>
      <c r="P13" s="10"/>
      <c r="Q13" s="10"/>
    </row>
    <row r="14" spans="1:45">
      <c r="A14" s="133"/>
      <c r="B14" s="133"/>
      <c r="C14" s="133"/>
      <c r="D14" s="133"/>
      <c r="E14" s="133"/>
      <c r="F14" s="133"/>
      <c r="G14" s="133"/>
      <c r="H14" s="10"/>
      <c r="I14" s="10"/>
      <c r="J14" s="10"/>
      <c r="K14" s="10"/>
      <c r="L14" s="10"/>
      <c r="M14" s="15"/>
      <c r="N14" s="16"/>
      <c r="O14" s="10"/>
      <c r="P14" s="10"/>
      <c r="Q14" s="10"/>
    </row>
    <row r="15" spans="1:45">
      <c r="A15" s="134" t="s">
        <v>25</v>
      </c>
      <c r="B15" s="134"/>
      <c r="C15" s="134"/>
      <c r="D15" s="134"/>
      <c r="E15" s="134"/>
      <c r="F15" s="134"/>
      <c r="G15" s="134"/>
    </row>
    <row r="16" spans="1:45">
      <c r="A16" s="134"/>
      <c r="B16" s="134"/>
      <c r="C16" s="134"/>
      <c r="D16" s="134"/>
      <c r="E16" s="134"/>
      <c r="F16" s="134"/>
      <c r="G16" s="134"/>
    </row>
  </sheetData>
  <autoFilter ref="A1:AS1" xr:uid="{43C9D5FD-3FC2-4263-BDAF-690E6D8E21B0}"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</autoFilter>
  <mergeCells count="14">
    <mergeCell ref="AN1:AO1"/>
    <mergeCell ref="AP1:AQ1"/>
    <mergeCell ref="AR1:AS1"/>
    <mergeCell ref="V1:W1"/>
    <mergeCell ref="X1:Y1"/>
    <mergeCell ref="Z1:AA1"/>
    <mergeCell ref="AB1:AC1"/>
    <mergeCell ref="AD1:AE1"/>
    <mergeCell ref="AF1:AG1"/>
    <mergeCell ref="A13:G14"/>
    <mergeCell ref="A15:G16"/>
    <mergeCell ref="AH1:AI1"/>
    <mergeCell ref="AJ1:AK1"/>
    <mergeCell ref="AL1:AM1"/>
  </mergeCells>
  <hyperlinks>
    <hyperlink ref="L2" r:id="rId1" display="https://rnm.franceagrimer.fr/prix" xr:uid="{3E59374C-FFED-4BD7-9F74-AF1BDD490018}"/>
  </hyperlinks>
  <printOptions horizontalCentered="1" verticalCentered="1"/>
  <pageMargins left="0.19685039370078741" right="0.19685039370078741" top="0.78740157480314965" bottom="0.78740157480314965" header="0.31496062992125984" footer="0.31496062992125984"/>
  <pageSetup paperSize="8" scale="36" fitToHeight="0" orientation="landscape" r:id="rId2"/>
  <headerFooter>
    <oddHeader>&amp;LConsultation n°25/027
&amp;CANNEXES FINANCIERES
LOT 4 - Fourniture de POMMES DE TERRE 5e gamme</oddHeader>
    <oddFooter>&amp;CDernière date de mise à jour : 06/082024&amp;RDate, cachet, signature, précédée
 du nom du signataire
Page &amp;P/&amp;N</oddFooter>
  </headerFooter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A9B0C-1A49-46D4-AC5B-C809706BD456}">
  <sheetPr>
    <pageSetUpPr fitToPage="1"/>
  </sheetPr>
  <dimension ref="A1:N66"/>
  <sheetViews>
    <sheetView view="pageLayout" topLeftCell="C1" zoomScaleNormal="70" zoomScaleSheetLayoutView="100" workbookViewId="0">
      <selection activeCell="C8" sqref="C8"/>
    </sheetView>
  </sheetViews>
  <sheetFormatPr baseColWidth="10" defaultRowHeight="14.5"/>
  <cols>
    <col min="1" max="1" width="13.453125" customWidth="1"/>
    <col min="2" max="2" width="47.453125" customWidth="1"/>
    <col min="3" max="3" width="42" customWidth="1"/>
    <col min="4" max="14" width="20.7265625" customWidth="1"/>
  </cols>
  <sheetData>
    <row r="1" spans="1:14" ht="30.75" customHeight="1">
      <c r="A1" s="137" t="s">
        <v>134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91" customFormat="1" ht="74.25" customHeight="1">
      <c r="A2" s="83" t="s">
        <v>27</v>
      </c>
      <c r="B2" s="84" t="s">
        <v>4</v>
      </c>
      <c r="C2" s="84" t="s">
        <v>6</v>
      </c>
      <c r="D2" s="84" t="s">
        <v>5</v>
      </c>
      <c r="E2" s="85" t="s">
        <v>143</v>
      </c>
      <c r="F2" s="84" t="s">
        <v>7</v>
      </c>
      <c r="G2" s="84" t="s">
        <v>135</v>
      </c>
      <c r="H2" s="84" t="s">
        <v>8</v>
      </c>
      <c r="I2" s="86" t="s">
        <v>9</v>
      </c>
      <c r="J2" s="86" t="s">
        <v>136</v>
      </c>
      <c r="K2" s="87" t="s">
        <v>28</v>
      </c>
      <c r="L2" s="88" t="s">
        <v>137</v>
      </c>
      <c r="M2" s="89" t="s">
        <v>138</v>
      </c>
      <c r="N2" s="90" t="s">
        <v>139</v>
      </c>
    </row>
    <row r="3" spans="1:14" ht="25" customHeight="1">
      <c r="A3" s="92">
        <v>1</v>
      </c>
      <c r="B3" s="93" t="s">
        <v>140</v>
      </c>
      <c r="C3" s="93"/>
      <c r="D3" s="94"/>
      <c r="E3" s="94"/>
      <c r="F3" s="94"/>
      <c r="G3" s="94"/>
      <c r="H3" s="94"/>
      <c r="I3" s="94"/>
      <c r="J3" s="94"/>
      <c r="K3" s="94"/>
      <c r="L3" s="94"/>
      <c r="M3" s="94"/>
      <c r="N3" s="95">
        <v>5.5E-2</v>
      </c>
    </row>
    <row r="4" spans="1:14" ht="25" customHeight="1">
      <c r="A4" s="92">
        <v>2</v>
      </c>
      <c r="B4" s="93" t="s">
        <v>140</v>
      </c>
      <c r="C4" s="93"/>
      <c r="D4" s="94"/>
      <c r="E4" s="94"/>
      <c r="F4" s="94"/>
      <c r="G4" s="94"/>
      <c r="H4" s="94"/>
      <c r="I4" s="94"/>
      <c r="J4" s="94"/>
      <c r="K4" s="94"/>
      <c r="L4" s="94"/>
      <c r="M4" s="94"/>
      <c r="N4" s="95">
        <v>5.5E-2</v>
      </c>
    </row>
    <row r="5" spans="1:14" ht="25" customHeight="1">
      <c r="A5" s="92">
        <v>3</v>
      </c>
      <c r="B5" s="93" t="s">
        <v>140</v>
      </c>
      <c r="C5" s="96"/>
      <c r="D5" s="94"/>
      <c r="E5" s="94"/>
      <c r="F5" s="94"/>
      <c r="G5" s="94"/>
      <c r="H5" s="94"/>
      <c r="I5" s="94"/>
      <c r="J5" s="94"/>
      <c r="K5" s="94"/>
      <c r="L5" s="94"/>
      <c r="M5" s="94"/>
      <c r="N5" s="95">
        <v>5.5E-2</v>
      </c>
    </row>
    <row r="6" spans="1:14" ht="25" customHeight="1">
      <c r="A6" s="92">
        <v>4</v>
      </c>
      <c r="B6" s="93" t="s">
        <v>140</v>
      </c>
      <c r="C6" s="93"/>
      <c r="D6" s="94"/>
      <c r="E6" s="94"/>
      <c r="F6" s="94"/>
      <c r="G6" s="94"/>
      <c r="H6" s="94"/>
      <c r="I6" s="94"/>
      <c r="J6" s="94"/>
      <c r="K6" s="94"/>
      <c r="L6" s="94"/>
      <c r="M6" s="94"/>
      <c r="N6" s="95">
        <v>5.5E-2</v>
      </c>
    </row>
    <row r="7" spans="1:14" ht="25" customHeight="1">
      <c r="A7" s="92">
        <v>5</v>
      </c>
      <c r="B7" s="93" t="s">
        <v>140</v>
      </c>
      <c r="C7" s="93"/>
      <c r="D7" s="94"/>
      <c r="E7" s="94"/>
      <c r="F7" s="94"/>
      <c r="G7" s="94"/>
      <c r="H7" s="94"/>
      <c r="I7" s="94"/>
      <c r="J7" s="94"/>
      <c r="K7" s="94"/>
      <c r="L7" s="94"/>
      <c r="M7" s="94"/>
      <c r="N7" s="95">
        <v>5.5E-2</v>
      </c>
    </row>
    <row r="8" spans="1:14" ht="25" customHeight="1">
      <c r="A8" s="92">
        <v>6</v>
      </c>
      <c r="B8" s="93" t="s">
        <v>140</v>
      </c>
      <c r="C8" s="93"/>
      <c r="D8" s="94"/>
      <c r="E8" s="94"/>
      <c r="F8" s="94"/>
      <c r="G8" s="94"/>
      <c r="H8" s="94"/>
      <c r="I8" s="94"/>
      <c r="J8" s="94"/>
      <c r="K8" s="94"/>
      <c r="L8" s="94"/>
      <c r="M8" s="94"/>
      <c r="N8" s="95">
        <v>5.5E-2</v>
      </c>
    </row>
    <row r="9" spans="1:14" ht="25" customHeight="1">
      <c r="A9" s="92">
        <v>7</v>
      </c>
      <c r="B9" s="93" t="s">
        <v>140</v>
      </c>
      <c r="C9" s="93"/>
      <c r="D9" s="94"/>
      <c r="E9" s="94"/>
      <c r="F9" s="94"/>
      <c r="G9" s="94"/>
      <c r="H9" s="94"/>
      <c r="I9" s="94"/>
      <c r="J9" s="94"/>
      <c r="K9" s="94"/>
      <c r="L9" s="94"/>
      <c r="M9" s="94"/>
      <c r="N9" s="95">
        <v>5.5E-2</v>
      </c>
    </row>
    <row r="10" spans="1:14" ht="25" customHeight="1">
      <c r="A10" s="92">
        <v>8</v>
      </c>
      <c r="B10" s="93" t="s">
        <v>140</v>
      </c>
      <c r="C10" s="97"/>
      <c r="D10" s="94" t="s">
        <v>26</v>
      </c>
      <c r="E10" s="94"/>
      <c r="F10" s="94"/>
      <c r="G10" s="94"/>
      <c r="H10" s="94"/>
      <c r="I10" s="94"/>
      <c r="J10" s="94"/>
      <c r="K10" s="94"/>
      <c r="L10" s="94"/>
      <c r="M10" s="94"/>
      <c r="N10" s="95">
        <v>5.5E-2</v>
      </c>
    </row>
    <row r="11" spans="1:14" ht="25" customHeight="1">
      <c r="A11" s="92">
        <v>9</v>
      </c>
      <c r="B11" s="93" t="s">
        <v>140</v>
      </c>
      <c r="C11" s="97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5">
        <v>5.5E-2</v>
      </c>
    </row>
    <row r="12" spans="1:14" ht="25" customHeight="1">
      <c r="A12" s="92">
        <v>10</v>
      </c>
      <c r="B12" s="93" t="s">
        <v>140</v>
      </c>
      <c r="C12" s="97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5">
        <v>5.5E-2</v>
      </c>
    </row>
    <row r="13" spans="1:14" ht="25" customHeight="1">
      <c r="A13" s="92">
        <v>11</v>
      </c>
      <c r="B13" s="93" t="s">
        <v>140</v>
      </c>
      <c r="C13" s="97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5">
        <v>5.5E-2</v>
      </c>
    </row>
    <row r="14" spans="1:14" ht="25" customHeight="1">
      <c r="A14" s="92">
        <v>12</v>
      </c>
      <c r="B14" s="93" t="s">
        <v>140</v>
      </c>
      <c r="C14" s="97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5">
        <v>5.5E-2</v>
      </c>
    </row>
    <row r="15" spans="1:14" ht="25" customHeight="1">
      <c r="A15" s="92">
        <v>13</v>
      </c>
      <c r="B15" s="93" t="s">
        <v>140</v>
      </c>
      <c r="C15" s="97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5">
        <v>5.5E-2</v>
      </c>
    </row>
    <row r="16" spans="1:14" ht="25" customHeight="1">
      <c r="A16" s="92">
        <v>14</v>
      </c>
      <c r="B16" s="93" t="s">
        <v>140</v>
      </c>
      <c r="C16" s="97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5">
        <v>5.5E-2</v>
      </c>
    </row>
    <row r="17" spans="1:14" ht="25" customHeight="1">
      <c r="A17" s="92">
        <v>15</v>
      </c>
      <c r="B17" s="93" t="s">
        <v>140</v>
      </c>
      <c r="C17" s="97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5">
        <v>5.5E-2</v>
      </c>
    </row>
    <row r="18" spans="1:14" ht="25" customHeight="1">
      <c r="A18" s="92">
        <v>16</v>
      </c>
      <c r="B18" s="93" t="s">
        <v>140</v>
      </c>
      <c r="C18" s="97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>
        <v>5.5E-2</v>
      </c>
    </row>
    <row r="19" spans="1:14" ht="25" customHeight="1">
      <c r="A19" s="92">
        <v>17</v>
      </c>
      <c r="B19" s="93" t="s">
        <v>140</v>
      </c>
      <c r="C19" s="97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>
        <v>5.5E-2</v>
      </c>
    </row>
    <row r="20" spans="1:14" ht="25" customHeight="1">
      <c r="A20" s="92">
        <v>18</v>
      </c>
      <c r="B20" s="93" t="s">
        <v>140</v>
      </c>
      <c r="C20" s="97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5">
        <v>5.5E-2</v>
      </c>
    </row>
    <row r="21" spans="1:14" ht="25" customHeight="1">
      <c r="A21" s="92">
        <v>19</v>
      </c>
      <c r="B21" s="93" t="s">
        <v>140</v>
      </c>
      <c r="C21" s="97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5">
        <v>5.5E-2</v>
      </c>
    </row>
    <row r="22" spans="1:14" ht="25" customHeight="1">
      <c r="A22" s="92">
        <v>20</v>
      </c>
      <c r="B22" s="93" t="s">
        <v>140</v>
      </c>
      <c r="C22" s="97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5">
        <v>5.5E-2</v>
      </c>
    </row>
    <row r="23" spans="1:14" ht="25" customHeight="1">
      <c r="A23" s="92">
        <v>21</v>
      </c>
      <c r="B23" s="93" t="s">
        <v>140</v>
      </c>
      <c r="C23" s="97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5">
        <v>5.5E-2</v>
      </c>
    </row>
    <row r="24" spans="1:14" ht="25" customHeight="1">
      <c r="A24" s="92">
        <v>22</v>
      </c>
      <c r="B24" s="93" t="s">
        <v>140</v>
      </c>
      <c r="C24" s="97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5">
        <v>5.5E-2</v>
      </c>
    </row>
    <row r="25" spans="1:14" ht="25" customHeight="1">
      <c r="A25" s="92">
        <v>23</v>
      </c>
      <c r="B25" s="93" t="s">
        <v>140</v>
      </c>
      <c r="C25" s="97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5">
        <v>5.5E-2</v>
      </c>
    </row>
    <row r="26" spans="1:14" ht="25" customHeight="1">
      <c r="A26" s="92">
        <v>24</v>
      </c>
      <c r="B26" s="93" t="s">
        <v>141</v>
      </c>
      <c r="C26" s="97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5">
        <v>5.5E-2</v>
      </c>
    </row>
    <row r="27" spans="1:14" ht="25" customHeight="1">
      <c r="A27" s="92">
        <v>25</v>
      </c>
      <c r="B27" s="93" t="s">
        <v>141</v>
      </c>
      <c r="C27" s="97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5">
        <v>5.5E-2</v>
      </c>
    </row>
    <row r="28" spans="1:14" ht="25" customHeight="1">
      <c r="A28" s="92">
        <v>26</v>
      </c>
      <c r="B28" s="93" t="s">
        <v>141</v>
      </c>
      <c r="C28" s="97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5">
        <v>5.5E-2</v>
      </c>
    </row>
    <row r="29" spans="1:14" ht="25" customHeight="1">
      <c r="A29" s="92">
        <v>27</v>
      </c>
      <c r="B29" s="93" t="s">
        <v>141</v>
      </c>
      <c r="C29" s="97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5">
        <v>5.5E-2</v>
      </c>
    </row>
    <row r="30" spans="1:14" ht="25" customHeight="1">
      <c r="A30" s="92">
        <v>28</v>
      </c>
      <c r="B30" s="93" t="s">
        <v>141</v>
      </c>
      <c r="C30" s="97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5">
        <v>5.5E-2</v>
      </c>
    </row>
    <row r="31" spans="1:14" ht="25" customHeight="1">
      <c r="A31" s="92">
        <v>29</v>
      </c>
      <c r="B31" s="93" t="s">
        <v>141</v>
      </c>
      <c r="C31" s="97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5">
        <v>5.5E-2</v>
      </c>
    </row>
    <row r="32" spans="1:14" ht="25" customHeight="1">
      <c r="A32" s="92">
        <v>30</v>
      </c>
      <c r="B32" s="93" t="s">
        <v>141</v>
      </c>
      <c r="C32" s="97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5">
        <v>5.5E-2</v>
      </c>
    </row>
    <row r="33" spans="1:14" ht="25" customHeight="1">
      <c r="A33" s="92">
        <v>31</v>
      </c>
      <c r="B33" s="93" t="s">
        <v>141</v>
      </c>
      <c r="C33" s="97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5">
        <v>5.5E-2</v>
      </c>
    </row>
    <row r="34" spans="1:14" ht="25" customHeight="1">
      <c r="A34" s="92">
        <v>32</v>
      </c>
      <c r="B34" s="93" t="s">
        <v>141</v>
      </c>
      <c r="C34" s="97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5">
        <v>5.5E-2</v>
      </c>
    </row>
    <row r="35" spans="1:14" ht="25" customHeight="1">
      <c r="A35" s="92">
        <v>33</v>
      </c>
      <c r="B35" s="93" t="s">
        <v>141</v>
      </c>
      <c r="C35" s="97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5">
        <v>5.5E-2</v>
      </c>
    </row>
    <row r="36" spans="1:14" ht="25" customHeight="1">
      <c r="A36" s="92">
        <v>34</v>
      </c>
      <c r="B36" s="93" t="s">
        <v>141</v>
      </c>
      <c r="C36" s="97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5">
        <v>5.5E-2</v>
      </c>
    </row>
    <row r="37" spans="1:14" ht="25" customHeight="1">
      <c r="A37" s="92">
        <v>37</v>
      </c>
      <c r="B37" s="93" t="s">
        <v>141</v>
      </c>
      <c r="C37" s="97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5">
        <v>5.5E-2</v>
      </c>
    </row>
    <row r="38" spans="1:14" ht="25" customHeight="1">
      <c r="A38" s="92">
        <v>39</v>
      </c>
      <c r="B38" s="93" t="s">
        <v>141</v>
      </c>
      <c r="C38" s="97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5">
        <v>5.5E-2</v>
      </c>
    </row>
    <row r="39" spans="1:14" ht="25" customHeight="1">
      <c r="A39" s="92">
        <v>40</v>
      </c>
      <c r="B39" s="93" t="s">
        <v>141</v>
      </c>
      <c r="C39" s="97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5">
        <v>5.5E-2</v>
      </c>
    </row>
    <row r="40" spans="1:14" ht="25" customHeight="1">
      <c r="A40" s="92">
        <v>57</v>
      </c>
      <c r="B40" s="93" t="s">
        <v>141</v>
      </c>
      <c r="C40" s="97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5">
        <v>5.5E-2</v>
      </c>
    </row>
    <row r="41" spans="1:14" ht="25" customHeight="1">
      <c r="A41" s="92">
        <v>58</v>
      </c>
      <c r="B41" s="93" t="s">
        <v>141</v>
      </c>
      <c r="C41" s="97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5">
        <v>5.5E-2</v>
      </c>
    </row>
    <row r="42" spans="1:14" ht="25" customHeight="1">
      <c r="A42" s="92">
        <v>59</v>
      </c>
      <c r="B42" s="93" t="s">
        <v>141</v>
      </c>
      <c r="C42" s="97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5">
        <v>5.5E-2</v>
      </c>
    </row>
    <row r="43" spans="1:14" ht="25" customHeight="1">
      <c r="A43" s="92">
        <v>60</v>
      </c>
      <c r="B43" s="93" t="s">
        <v>141</v>
      </c>
      <c r="C43" s="97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5">
        <v>5.5E-2</v>
      </c>
    </row>
    <row r="44" spans="1:14" ht="25" customHeight="1">
      <c r="A44" s="92">
        <v>61</v>
      </c>
      <c r="B44" s="93" t="s">
        <v>141</v>
      </c>
      <c r="C44" s="97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5">
        <v>5.5E-2</v>
      </c>
    </row>
    <row r="45" spans="1:14" ht="25" customHeight="1">
      <c r="A45" s="92">
        <v>62</v>
      </c>
      <c r="B45" s="93" t="s">
        <v>141</v>
      </c>
      <c r="C45" s="97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5">
        <v>5.5E-2</v>
      </c>
    </row>
    <row r="46" spans="1:14" ht="25" customHeight="1">
      <c r="A46" s="92">
        <v>63</v>
      </c>
      <c r="B46" s="93" t="s">
        <v>142</v>
      </c>
      <c r="C46" s="97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5">
        <v>5.5E-2</v>
      </c>
    </row>
    <row r="47" spans="1:14" ht="25" customHeight="1">
      <c r="A47" s="92">
        <v>64</v>
      </c>
      <c r="B47" s="93" t="s">
        <v>142</v>
      </c>
      <c r="C47" s="97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5">
        <v>5.5E-2</v>
      </c>
    </row>
    <row r="48" spans="1:14" ht="25" customHeight="1">
      <c r="A48" s="92">
        <v>65</v>
      </c>
      <c r="B48" s="93" t="s">
        <v>142</v>
      </c>
      <c r="C48" s="97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5">
        <v>5.5E-2</v>
      </c>
    </row>
    <row r="49" spans="1:14" ht="25" customHeight="1">
      <c r="A49" s="92">
        <v>66</v>
      </c>
      <c r="B49" s="93" t="s">
        <v>142</v>
      </c>
      <c r="C49" s="97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5">
        <v>5.5E-2</v>
      </c>
    </row>
    <row r="50" spans="1:14" ht="25" customHeight="1">
      <c r="A50" s="92">
        <v>67</v>
      </c>
      <c r="B50" s="93" t="s">
        <v>142</v>
      </c>
      <c r="C50" s="97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5">
        <v>5.5E-2</v>
      </c>
    </row>
    <row r="51" spans="1:14" ht="25" customHeight="1">
      <c r="A51" s="92">
        <v>69</v>
      </c>
      <c r="B51" s="93" t="s">
        <v>142</v>
      </c>
      <c r="C51" s="97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5">
        <v>5.5E-2</v>
      </c>
    </row>
    <row r="52" spans="1:14" ht="25" customHeight="1">
      <c r="A52" s="92">
        <v>70</v>
      </c>
      <c r="B52" s="93" t="s">
        <v>142</v>
      </c>
      <c r="C52" s="97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5">
        <v>5.5E-2</v>
      </c>
    </row>
    <row r="53" spans="1:14" ht="25" customHeight="1">
      <c r="A53" s="92">
        <v>72</v>
      </c>
      <c r="B53" s="93" t="s">
        <v>142</v>
      </c>
      <c r="C53" s="97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5">
        <v>5.5E-2</v>
      </c>
    </row>
    <row r="54" spans="1:14" ht="25" customHeight="1">
      <c r="A54" s="92">
        <v>73</v>
      </c>
      <c r="B54" s="93" t="s">
        <v>142</v>
      </c>
      <c r="C54" s="97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5">
        <v>5.5E-2</v>
      </c>
    </row>
    <row r="55" spans="1:14" ht="25" customHeight="1">
      <c r="A55" s="92">
        <v>74</v>
      </c>
      <c r="B55" s="93" t="s">
        <v>142</v>
      </c>
      <c r="C55" s="97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5">
        <v>5.5E-2</v>
      </c>
    </row>
    <row r="56" spans="1:14" ht="25" customHeight="1">
      <c r="A56" s="92">
        <v>75</v>
      </c>
      <c r="B56" s="93" t="s">
        <v>142</v>
      </c>
      <c r="C56" s="97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5">
        <v>5.5E-2</v>
      </c>
    </row>
    <row r="57" spans="1:14" ht="25" customHeight="1">
      <c r="A57" s="92">
        <v>76</v>
      </c>
      <c r="B57" s="93" t="s">
        <v>142</v>
      </c>
      <c r="C57" s="97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5">
        <v>5.5E-2</v>
      </c>
    </row>
    <row r="58" spans="1:14" ht="25" customHeight="1">
      <c r="A58" s="92">
        <v>77</v>
      </c>
      <c r="B58" s="93" t="s">
        <v>142</v>
      </c>
      <c r="C58" s="97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5">
        <v>5.5E-2</v>
      </c>
    </row>
    <row r="59" spans="1:14" ht="25" customHeight="1">
      <c r="A59" s="92">
        <v>78</v>
      </c>
      <c r="B59" s="93" t="s">
        <v>142</v>
      </c>
      <c r="C59" s="97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5">
        <v>5.5E-2</v>
      </c>
    </row>
    <row r="60" spans="1:14" ht="25" customHeight="1">
      <c r="A60" s="92">
        <v>79</v>
      </c>
      <c r="B60" s="93" t="s">
        <v>142</v>
      </c>
      <c r="C60" s="97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5">
        <v>5.5E-2</v>
      </c>
    </row>
    <row r="61" spans="1:14" ht="25" customHeight="1">
      <c r="A61" s="92">
        <v>80</v>
      </c>
      <c r="B61" s="93" t="s">
        <v>142</v>
      </c>
      <c r="C61" s="97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5">
        <v>5.5E-2</v>
      </c>
    </row>
    <row r="62" spans="1:14" ht="25" customHeight="1">
      <c r="A62" s="92">
        <v>81</v>
      </c>
      <c r="B62" s="93" t="s">
        <v>142</v>
      </c>
      <c r="C62" s="97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5">
        <v>5.5E-2</v>
      </c>
    </row>
    <row r="63" spans="1:14" ht="25" customHeight="1">
      <c r="A63" s="92">
        <v>82</v>
      </c>
      <c r="B63" s="93" t="s">
        <v>142</v>
      </c>
      <c r="C63" s="97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5">
        <v>5.5E-2</v>
      </c>
    </row>
    <row r="64" spans="1:14" ht="25" customHeight="1">
      <c r="A64" s="92">
        <v>83</v>
      </c>
      <c r="B64" s="93" t="s">
        <v>142</v>
      </c>
      <c r="C64" s="97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5">
        <v>5.5E-2</v>
      </c>
    </row>
    <row r="65" spans="1:14" ht="25" customHeight="1">
      <c r="A65" s="92">
        <v>84</v>
      </c>
      <c r="B65" s="93" t="s">
        <v>142</v>
      </c>
      <c r="C65" s="97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5">
        <v>5.5E-2</v>
      </c>
    </row>
    <row r="66" spans="1:14" ht="25" customHeight="1">
      <c r="A66" s="92">
        <v>85</v>
      </c>
      <c r="B66" s="93" t="s">
        <v>142</v>
      </c>
      <c r="C66" s="97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5">
        <v>5.5E-2</v>
      </c>
    </row>
  </sheetData>
  <mergeCells count="1">
    <mergeCell ref="A1:N1"/>
  </mergeCells>
  <pageMargins left="0.7" right="0.7" top="0.75" bottom="0.75" header="0.3" footer="0.3"/>
  <pageSetup paperSize="9" scale="26" fitToHeight="0" orientation="portrait" r:id="rId1"/>
  <headerFooter>
    <oddHeader>&amp;CANNEXES FINANCIERES
Lot 4 pommes de terre 5e gamme 
catalogue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6">
    <pageSetUpPr fitToPage="1"/>
  </sheetPr>
  <dimension ref="A1:C7"/>
  <sheetViews>
    <sheetView view="pageLayout" zoomScaleNormal="100" workbookViewId="0">
      <selection activeCell="B12" sqref="B12"/>
    </sheetView>
  </sheetViews>
  <sheetFormatPr baseColWidth="10" defaultColWidth="9.1796875" defaultRowHeight="18"/>
  <cols>
    <col min="1" max="1" width="26.7265625" style="1" bestFit="1" customWidth="1"/>
    <col min="2" max="3" width="25.453125" style="1" customWidth="1"/>
    <col min="4" max="4" width="13.81640625" style="1" bestFit="1" customWidth="1"/>
    <col min="5" max="16384" width="9.1796875" style="1"/>
  </cols>
  <sheetData>
    <row r="1" spans="1:3">
      <c r="A1" s="141" t="s">
        <v>0</v>
      </c>
      <c r="B1" s="141"/>
      <c r="C1" s="141"/>
    </row>
    <row r="2" spans="1:3">
      <c r="A2" s="2"/>
      <c r="B2" s="3"/>
      <c r="C2" s="4"/>
    </row>
    <row r="3" spans="1:3">
      <c r="A3" s="50" t="s">
        <v>1</v>
      </c>
      <c r="B3" s="5" t="s">
        <v>2</v>
      </c>
      <c r="C3" s="6" t="s">
        <v>3</v>
      </c>
    </row>
    <row r="4" spans="1:3">
      <c r="A4" s="7" t="s">
        <v>43</v>
      </c>
      <c r="B4" s="8">
        <f>SUM('lot 1-BPU'!U40)</f>
        <v>0</v>
      </c>
      <c r="C4" s="8">
        <f>SUM('lot 1-BPU'!U41)</f>
        <v>0</v>
      </c>
    </row>
    <row r="5" spans="1:3">
      <c r="A5" s="7" t="s">
        <v>44</v>
      </c>
      <c r="B5" s="8" t="e">
        <f>SUM(#REF!)</f>
        <v>#REF!</v>
      </c>
      <c r="C5" s="8" t="e">
        <f>SUM(#REF!)</f>
        <v>#REF!</v>
      </c>
    </row>
    <row r="6" spans="1:3">
      <c r="A6" s="7" t="s">
        <v>51</v>
      </c>
      <c r="B6" s="8">
        <f>SUM('lot 1-BPU'!Q42)</f>
        <v>0</v>
      </c>
      <c r="C6" s="8">
        <f>SUM('lot 1-BPU'!Q43)</f>
        <v>0</v>
      </c>
    </row>
    <row r="7" spans="1:3">
      <c r="A7" s="7" t="s">
        <v>52</v>
      </c>
      <c r="B7" s="8" t="e">
        <f>SUM(#REF!)</f>
        <v>#REF!</v>
      </c>
      <c r="C7" s="8" t="e">
        <f>SUM(#REF!)</f>
        <v>#REF!</v>
      </c>
    </row>
  </sheetData>
  <mergeCells count="1">
    <mergeCell ref="A1:C1"/>
  </mergeCells>
  <phoneticPr fontId="37" type="noConversion"/>
  <pageMargins left="0.70866141732283472" right="0.70866141732283472" top="0.74803149606299213" bottom="0.94488188976377963" header="0.31496062992125984" footer="0.31496062992125984"/>
  <pageSetup paperSize="9" fitToHeight="0" orientation="landscape" r:id="rId1"/>
  <headerFooter>
    <oddHeader>&amp;L&amp;"Open Sans,Normal"&amp;10Consultation n°25/027&amp;C&amp;"Open Sans,Normal"&amp;10ANNEXES FINANCIERES
simulation financière</oddHeader>
    <oddFooter>&amp;C&amp;"Open Sans,Normal"&amp;10Dernière date de mise à jour le 21/02/2025&amp;R&amp;"Open Sans,Normal"&amp;10Date, cachet, signature, précédée
 du nom du signataire
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FD149-48BA-461C-BAFB-B6E4F805EE9D}">
  <sheetPr codeName="Feuil2">
    <pageSetUpPr fitToPage="1"/>
  </sheetPr>
  <dimension ref="A1:AS46"/>
  <sheetViews>
    <sheetView zoomScale="55" zoomScaleNormal="55" zoomScalePageLayoutView="70" workbookViewId="0">
      <selection sqref="A1:AS48"/>
    </sheetView>
  </sheetViews>
  <sheetFormatPr baseColWidth="10" defaultColWidth="9.1796875" defaultRowHeight="20.5"/>
  <cols>
    <col min="1" max="1" width="13.81640625" style="9" customWidth="1"/>
    <col min="2" max="2" width="39.08984375" style="9" customWidth="1"/>
    <col min="3" max="3" width="74.26953125" style="9" customWidth="1"/>
    <col min="4" max="4" width="26.7265625" style="9" customWidth="1"/>
    <col min="5" max="5" width="40.81640625" style="9" hidden="1" customWidth="1"/>
    <col min="6" max="11" width="24.54296875" style="9" hidden="1" customWidth="1"/>
    <col min="12" max="12" width="34.54296875" style="9" customWidth="1"/>
    <col min="13" max="15" width="24.54296875" style="9" customWidth="1"/>
    <col min="16" max="16" width="29.7265625" style="9" customWidth="1"/>
    <col min="17" max="17" width="30.7265625" style="9" customWidth="1"/>
    <col min="18" max="18" width="16.81640625" style="9" customWidth="1"/>
    <col min="19" max="19" width="10.7265625" style="9" bestFit="1" customWidth="1"/>
    <col min="20" max="20" width="18.453125" style="9" customWidth="1"/>
    <col min="21" max="21" width="16.81640625" style="9" customWidth="1"/>
    <col min="22" max="16384" width="9.1796875" style="9"/>
  </cols>
  <sheetData>
    <row r="1" spans="1:45" s="70" customFormat="1" ht="74.5" customHeight="1" thickBot="1">
      <c r="A1" s="62" t="s">
        <v>53</v>
      </c>
      <c r="B1" s="63" t="s">
        <v>54</v>
      </c>
      <c r="C1" s="64" t="s">
        <v>55</v>
      </c>
      <c r="D1" s="65" t="s">
        <v>56</v>
      </c>
      <c r="E1" s="66" t="s">
        <v>57</v>
      </c>
      <c r="F1" s="66" t="s">
        <v>58</v>
      </c>
      <c r="G1" s="67" t="s">
        <v>59</v>
      </c>
      <c r="H1" s="67" t="s">
        <v>60</v>
      </c>
      <c r="I1" s="65" t="s">
        <v>61</v>
      </c>
      <c r="J1" s="66" t="s">
        <v>62</v>
      </c>
      <c r="K1" s="66" t="s">
        <v>63</v>
      </c>
      <c r="L1" s="65" t="s">
        <v>64</v>
      </c>
      <c r="M1" s="65" t="s">
        <v>65</v>
      </c>
      <c r="N1" s="114" t="s">
        <v>66</v>
      </c>
      <c r="O1" s="65" t="s">
        <v>67</v>
      </c>
      <c r="P1" s="65" t="s">
        <v>68</v>
      </c>
      <c r="Q1" s="68" t="s">
        <v>131</v>
      </c>
      <c r="R1" s="68" t="s">
        <v>69</v>
      </c>
      <c r="S1" s="69" t="s">
        <v>70</v>
      </c>
      <c r="T1" s="65" t="s">
        <v>71</v>
      </c>
      <c r="U1" s="65" t="s">
        <v>72</v>
      </c>
      <c r="V1" s="135" t="s">
        <v>73</v>
      </c>
      <c r="W1" s="136"/>
      <c r="X1" s="135" t="s">
        <v>74</v>
      </c>
      <c r="Y1" s="132"/>
      <c r="Z1" s="132" t="s">
        <v>75</v>
      </c>
      <c r="AA1" s="132"/>
      <c r="AB1" s="132" t="s">
        <v>76</v>
      </c>
      <c r="AC1" s="132"/>
      <c r="AD1" s="132" t="s">
        <v>77</v>
      </c>
      <c r="AE1" s="132"/>
      <c r="AF1" s="132" t="s">
        <v>78</v>
      </c>
      <c r="AG1" s="132"/>
      <c r="AH1" s="132" t="s">
        <v>79</v>
      </c>
      <c r="AI1" s="132"/>
      <c r="AJ1" s="130" t="s">
        <v>80</v>
      </c>
      <c r="AK1" s="130"/>
      <c r="AL1" s="130" t="s">
        <v>81</v>
      </c>
      <c r="AM1" s="130"/>
      <c r="AN1" s="130" t="s">
        <v>82</v>
      </c>
      <c r="AO1" s="130"/>
      <c r="AP1" s="130" t="s">
        <v>83</v>
      </c>
      <c r="AQ1" s="130"/>
      <c r="AR1" s="130" t="s">
        <v>84</v>
      </c>
      <c r="AS1" s="131"/>
    </row>
    <row r="2" spans="1:45" s="82" customFormat="1" ht="94.5" customHeight="1" thickTop="1" thickBot="1">
      <c r="A2" s="71" t="s">
        <v>85</v>
      </c>
      <c r="B2" s="72" t="s">
        <v>86</v>
      </c>
      <c r="C2" s="73" t="s">
        <v>87</v>
      </c>
      <c r="D2" s="71" t="s">
        <v>88</v>
      </c>
      <c r="E2" s="71" t="s">
        <v>89</v>
      </c>
      <c r="F2" s="71" t="s">
        <v>90</v>
      </c>
      <c r="G2" s="71" t="s">
        <v>91</v>
      </c>
      <c r="H2" s="71" t="s">
        <v>92</v>
      </c>
      <c r="I2" s="71" t="s">
        <v>93</v>
      </c>
      <c r="J2" s="71" t="s">
        <v>94</v>
      </c>
      <c r="K2" s="71" t="s">
        <v>95</v>
      </c>
      <c r="L2" s="74" t="s">
        <v>96</v>
      </c>
      <c r="M2" s="112" t="s">
        <v>97</v>
      </c>
      <c r="N2" s="116">
        <v>24.6</v>
      </c>
      <c r="O2" s="113" t="s">
        <v>49</v>
      </c>
      <c r="P2" s="100">
        <v>500</v>
      </c>
      <c r="Q2" s="76">
        <v>21</v>
      </c>
      <c r="R2" s="76">
        <f>Q2/N2</f>
        <v>0.85365853658536583</v>
      </c>
      <c r="S2" s="77">
        <v>5.5E-2</v>
      </c>
      <c r="T2" s="76">
        <f>Q2*P2</f>
        <v>10500</v>
      </c>
      <c r="U2" s="76">
        <f>T2*(1+S2)</f>
        <v>11077.5</v>
      </c>
      <c r="V2" s="78"/>
      <c r="W2" s="79"/>
      <c r="X2" s="78"/>
      <c r="Y2" s="79"/>
      <c r="Z2" s="78"/>
      <c r="AA2" s="79"/>
      <c r="AB2" s="78"/>
      <c r="AC2" s="79"/>
      <c r="AD2" s="78"/>
      <c r="AE2" s="79"/>
      <c r="AF2" s="78"/>
      <c r="AG2" s="80"/>
      <c r="AH2" s="81"/>
      <c r="AI2" s="80"/>
      <c r="AJ2" s="81"/>
      <c r="AK2" s="80"/>
      <c r="AL2" s="81"/>
      <c r="AM2" s="80"/>
      <c r="AN2" s="81"/>
      <c r="AO2" s="80"/>
      <c r="AP2" s="78"/>
      <c r="AQ2" s="79"/>
      <c r="AR2" s="78"/>
      <c r="AS2" s="79"/>
    </row>
    <row r="3" spans="1:45" s="11" customFormat="1" ht="97.5" customHeight="1" thickTop="1" thickBot="1">
      <c r="A3" s="101">
        <v>1</v>
      </c>
      <c r="B3" s="102" t="s">
        <v>98</v>
      </c>
      <c r="C3" s="102" t="s">
        <v>130</v>
      </c>
      <c r="D3" s="12"/>
      <c r="E3" s="12"/>
      <c r="F3" s="13"/>
      <c r="G3" s="13"/>
      <c r="H3" s="13"/>
      <c r="I3" s="13"/>
      <c r="J3" s="13"/>
      <c r="K3" s="13" t="s">
        <v>26</v>
      </c>
      <c r="L3" s="14"/>
      <c r="M3" s="102" t="s">
        <v>97</v>
      </c>
      <c r="N3" s="115"/>
      <c r="O3" s="102" t="s">
        <v>49</v>
      </c>
      <c r="P3" s="108">
        <v>3700</v>
      </c>
      <c r="Q3" s="54"/>
      <c r="R3" s="102" t="e">
        <f t="shared" ref="R3:R27" si="0">Q3/N3</f>
        <v>#DIV/0!</v>
      </c>
      <c r="S3" s="103">
        <v>5.5E-2</v>
      </c>
      <c r="T3" s="104">
        <f t="shared" ref="T3:T41" si="1">Q3*P3</f>
        <v>0</v>
      </c>
      <c r="U3" s="104">
        <f t="shared" ref="U3:U41" si="2">T3*(1+S3)</f>
        <v>0</v>
      </c>
      <c r="V3" s="58"/>
      <c r="W3" s="59"/>
      <c r="X3" s="58"/>
      <c r="Y3" s="59"/>
      <c r="Z3" s="58"/>
      <c r="AA3" s="59"/>
      <c r="AB3" s="58"/>
      <c r="AC3" s="59"/>
      <c r="AD3" s="58"/>
      <c r="AE3" s="59"/>
      <c r="AF3" s="58"/>
      <c r="AG3" s="59"/>
      <c r="AH3" s="58"/>
      <c r="AI3" s="59"/>
      <c r="AJ3" s="58"/>
      <c r="AK3" s="59"/>
      <c r="AL3" s="58"/>
      <c r="AM3" s="59"/>
      <c r="AN3" s="58"/>
      <c r="AO3" s="59"/>
      <c r="AP3" s="58"/>
      <c r="AQ3" s="59"/>
      <c r="AR3" s="58"/>
      <c r="AS3" s="59"/>
    </row>
    <row r="4" spans="1:45" s="11" customFormat="1" ht="97.5" customHeight="1" thickTop="1" thickBot="1">
      <c r="A4" s="101">
        <v>2</v>
      </c>
      <c r="B4" s="102" t="s">
        <v>99</v>
      </c>
      <c r="C4" s="102" t="s">
        <v>130</v>
      </c>
      <c r="D4" s="12"/>
      <c r="E4" s="12"/>
      <c r="F4" s="13"/>
      <c r="G4" s="13"/>
      <c r="H4" s="13"/>
      <c r="I4" s="13"/>
      <c r="J4" s="13"/>
      <c r="K4" s="13"/>
      <c r="L4" s="14"/>
      <c r="M4" s="102" t="s">
        <v>132</v>
      </c>
      <c r="N4" s="55"/>
      <c r="O4" s="102" t="s">
        <v>49</v>
      </c>
      <c r="P4" s="108">
        <v>3600</v>
      </c>
      <c r="Q4" s="54"/>
      <c r="R4" s="102" t="e">
        <f t="shared" si="0"/>
        <v>#DIV/0!</v>
      </c>
      <c r="S4" s="103">
        <v>5.5E-2</v>
      </c>
      <c r="T4" s="104">
        <f t="shared" si="1"/>
        <v>0</v>
      </c>
      <c r="U4" s="104">
        <f t="shared" si="2"/>
        <v>0</v>
      </c>
      <c r="V4" s="58"/>
      <c r="W4" s="59"/>
      <c r="X4" s="58"/>
      <c r="Y4" s="59"/>
      <c r="Z4" s="58"/>
      <c r="AA4" s="59"/>
      <c r="AB4" s="58"/>
      <c r="AC4" s="59"/>
      <c r="AD4" s="58"/>
      <c r="AE4" s="59"/>
      <c r="AF4" s="58"/>
      <c r="AG4" s="59"/>
      <c r="AH4" s="58"/>
      <c r="AI4" s="59"/>
      <c r="AJ4" s="58"/>
      <c r="AK4" s="59"/>
      <c r="AL4" s="58"/>
      <c r="AM4" s="59"/>
      <c r="AN4" s="58"/>
      <c r="AO4" s="59"/>
      <c r="AP4" s="58"/>
      <c r="AQ4" s="59"/>
      <c r="AR4" s="58"/>
      <c r="AS4" s="59"/>
    </row>
    <row r="5" spans="1:45" s="11" customFormat="1" ht="97.5" customHeight="1" thickTop="1" thickBot="1">
      <c r="A5" s="101">
        <v>3</v>
      </c>
      <c r="B5" s="102" t="s">
        <v>100</v>
      </c>
      <c r="C5" s="102" t="s">
        <v>130</v>
      </c>
      <c r="D5" s="12"/>
      <c r="E5" s="12"/>
      <c r="F5" s="13"/>
      <c r="G5" s="13"/>
      <c r="H5" s="13"/>
      <c r="I5" s="13"/>
      <c r="J5" s="13"/>
      <c r="K5" s="13"/>
      <c r="L5" s="14"/>
      <c r="M5" s="102" t="s">
        <v>132</v>
      </c>
      <c r="N5" s="55"/>
      <c r="O5" s="102" t="s">
        <v>144</v>
      </c>
      <c r="P5" s="108">
        <v>2600</v>
      </c>
      <c r="Q5" s="54"/>
      <c r="R5" s="102" t="e">
        <f t="shared" si="0"/>
        <v>#DIV/0!</v>
      </c>
      <c r="S5" s="103">
        <v>5.5E-2</v>
      </c>
      <c r="T5" s="104">
        <f t="shared" si="1"/>
        <v>0</v>
      </c>
      <c r="U5" s="104">
        <f t="shared" si="2"/>
        <v>0</v>
      </c>
      <c r="V5" s="58"/>
      <c r="W5" s="59"/>
      <c r="X5" s="58"/>
      <c r="Y5" s="59"/>
      <c r="Z5" s="58"/>
      <c r="AA5" s="59"/>
      <c r="AB5" s="58"/>
      <c r="AC5" s="59"/>
      <c r="AD5" s="58"/>
      <c r="AE5" s="59"/>
      <c r="AF5" s="58"/>
      <c r="AG5" s="59"/>
      <c r="AH5" s="58"/>
      <c r="AI5" s="59"/>
      <c r="AJ5" s="58"/>
      <c r="AK5" s="59"/>
      <c r="AL5" s="58"/>
      <c r="AM5" s="59"/>
      <c r="AN5" s="58"/>
      <c r="AO5" s="59"/>
      <c r="AP5" s="58"/>
      <c r="AQ5" s="59"/>
      <c r="AR5" s="58"/>
      <c r="AS5" s="59"/>
    </row>
    <row r="6" spans="1:45" s="11" customFormat="1" ht="97.5" customHeight="1" thickTop="1" thickBot="1">
      <c r="A6" s="101">
        <v>4</v>
      </c>
      <c r="B6" s="102" t="s">
        <v>171</v>
      </c>
      <c r="C6" s="102" t="s">
        <v>130</v>
      </c>
      <c r="D6" s="12"/>
      <c r="E6" s="12"/>
      <c r="F6" s="13"/>
      <c r="G6" s="13"/>
      <c r="H6" s="13"/>
      <c r="I6" s="13"/>
      <c r="J6" s="13"/>
      <c r="K6" s="13"/>
      <c r="L6" s="14"/>
      <c r="M6" s="102" t="s">
        <v>132</v>
      </c>
      <c r="N6" s="55"/>
      <c r="O6" s="102" t="s">
        <v>144</v>
      </c>
      <c r="P6" s="108">
        <v>1300000</v>
      </c>
      <c r="Q6" s="54"/>
      <c r="R6" s="102" t="e">
        <f t="shared" si="0"/>
        <v>#DIV/0!</v>
      </c>
      <c r="S6" s="103">
        <v>5.5E-2</v>
      </c>
      <c r="T6" s="104">
        <f t="shared" si="1"/>
        <v>0</v>
      </c>
      <c r="U6" s="104">
        <f t="shared" si="2"/>
        <v>0</v>
      </c>
      <c r="V6" s="58"/>
      <c r="W6" s="59"/>
      <c r="X6" s="58"/>
      <c r="Y6" s="59"/>
      <c r="Z6" s="58"/>
      <c r="AA6" s="59"/>
      <c r="AB6" s="58"/>
      <c r="AC6" s="59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</row>
    <row r="7" spans="1:45" s="11" customFormat="1" ht="97.5" customHeight="1" thickTop="1" thickBot="1">
      <c r="A7" s="101">
        <v>5</v>
      </c>
      <c r="B7" s="102" t="s">
        <v>101</v>
      </c>
      <c r="C7" s="102" t="s">
        <v>130</v>
      </c>
      <c r="D7" s="12"/>
      <c r="E7" s="12"/>
      <c r="F7" s="13"/>
      <c r="G7" s="13"/>
      <c r="H7" s="13"/>
      <c r="I7" s="13"/>
      <c r="J7" s="13"/>
      <c r="K7" s="13"/>
      <c r="L7" s="14"/>
      <c r="M7" s="102" t="s">
        <v>132</v>
      </c>
      <c r="N7" s="55"/>
      <c r="O7" s="102" t="s">
        <v>49</v>
      </c>
      <c r="P7" s="108">
        <v>20200</v>
      </c>
      <c r="Q7" s="54"/>
      <c r="R7" s="102" t="e">
        <f t="shared" si="0"/>
        <v>#DIV/0!</v>
      </c>
      <c r="S7" s="103">
        <v>5.5E-2</v>
      </c>
      <c r="T7" s="104">
        <f t="shared" si="1"/>
        <v>0</v>
      </c>
      <c r="U7" s="104">
        <f t="shared" si="2"/>
        <v>0</v>
      </c>
      <c r="V7" s="58"/>
      <c r="W7" s="59"/>
      <c r="X7" s="58"/>
      <c r="Y7" s="59"/>
      <c r="Z7" s="58"/>
      <c r="AA7" s="59"/>
      <c r="AB7" s="58"/>
      <c r="AC7" s="59"/>
      <c r="AD7" s="58"/>
      <c r="AE7" s="59"/>
      <c r="AF7" s="58"/>
      <c r="AG7" s="59"/>
      <c r="AH7" s="58"/>
      <c r="AI7" s="59"/>
      <c r="AJ7" s="58"/>
      <c r="AK7" s="59"/>
      <c r="AL7" s="58"/>
      <c r="AM7" s="59"/>
      <c r="AN7" s="58"/>
      <c r="AO7" s="59"/>
      <c r="AP7" s="58"/>
      <c r="AQ7" s="59"/>
      <c r="AR7" s="58"/>
      <c r="AS7" s="59"/>
    </row>
    <row r="8" spans="1:45" s="11" customFormat="1" ht="97.5" customHeight="1" thickTop="1" thickBot="1">
      <c r="A8" s="101">
        <v>6</v>
      </c>
      <c r="B8" s="102" t="s">
        <v>102</v>
      </c>
      <c r="C8" s="102" t="s">
        <v>130</v>
      </c>
      <c r="D8" s="12"/>
      <c r="E8" s="12"/>
      <c r="F8" s="13"/>
      <c r="G8" s="13"/>
      <c r="H8" s="13"/>
      <c r="I8" s="13"/>
      <c r="J8" s="13"/>
      <c r="K8" s="13"/>
      <c r="L8" s="14"/>
      <c r="M8" s="102" t="s">
        <v>132</v>
      </c>
      <c r="N8" s="55"/>
      <c r="O8" s="102" t="s">
        <v>49</v>
      </c>
      <c r="P8" s="108">
        <v>50</v>
      </c>
      <c r="Q8" s="54"/>
      <c r="R8" s="102" t="e">
        <f t="shared" si="0"/>
        <v>#DIV/0!</v>
      </c>
      <c r="S8" s="103">
        <v>5.5E-2</v>
      </c>
      <c r="T8" s="104">
        <f t="shared" si="1"/>
        <v>0</v>
      </c>
      <c r="U8" s="104">
        <f t="shared" si="2"/>
        <v>0</v>
      </c>
      <c r="V8" s="58"/>
      <c r="W8" s="59"/>
      <c r="X8" s="58"/>
      <c r="Y8" s="59"/>
      <c r="Z8" s="58"/>
      <c r="AA8" s="59"/>
      <c r="AB8" s="58"/>
      <c r="AC8" s="59"/>
      <c r="AD8" s="58"/>
      <c r="AE8" s="59"/>
      <c r="AF8" s="58"/>
      <c r="AG8" s="59"/>
      <c r="AH8" s="58"/>
      <c r="AI8" s="59"/>
      <c r="AJ8" s="58"/>
      <c r="AK8" s="59"/>
      <c r="AL8" s="58"/>
      <c r="AM8" s="59"/>
      <c r="AN8" s="58"/>
      <c r="AO8" s="59"/>
      <c r="AP8" s="58"/>
      <c r="AQ8" s="59"/>
      <c r="AR8" s="58"/>
      <c r="AS8" s="59"/>
    </row>
    <row r="9" spans="1:45" s="11" customFormat="1" ht="97.5" customHeight="1" thickTop="1" thickBot="1">
      <c r="A9" s="101">
        <v>7</v>
      </c>
      <c r="B9" s="102" t="s">
        <v>103</v>
      </c>
      <c r="C9" s="102" t="s">
        <v>130</v>
      </c>
      <c r="D9" s="12"/>
      <c r="E9" s="12"/>
      <c r="F9" s="13"/>
      <c r="G9" s="13"/>
      <c r="H9" s="13"/>
      <c r="I9" s="13"/>
      <c r="J9" s="13"/>
      <c r="K9" s="13"/>
      <c r="L9" s="14"/>
      <c r="M9" s="102" t="s">
        <v>97</v>
      </c>
      <c r="N9" s="55"/>
      <c r="O9" s="102" t="s">
        <v>49</v>
      </c>
      <c r="P9" s="108">
        <v>11700</v>
      </c>
      <c r="Q9" s="54"/>
      <c r="R9" s="102" t="e">
        <f t="shared" si="0"/>
        <v>#DIV/0!</v>
      </c>
      <c r="S9" s="103">
        <v>5.5E-2</v>
      </c>
      <c r="T9" s="104">
        <f t="shared" si="1"/>
        <v>0</v>
      </c>
      <c r="U9" s="104">
        <f t="shared" si="2"/>
        <v>0</v>
      </c>
      <c r="V9" s="58"/>
      <c r="W9" s="59"/>
      <c r="X9" s="58"/>
      <c r="Y9" s="59"/>
      <c r="Z9" s="58"/>
      <c r="AA9" s="59"/>
      <c r="AB9" s="58"/>
      <c r="AC9" s="59"/>
      <c r="AD9" s="58"/>
      <c r="AE9" s="59"/>
      <c r="AF9" s="58"/>
      <c r="AG9" s="59"/>
      <c r="AH9" s="58"/>
      <c r="AI9" s="59"/>
      <c r="AJ9" s="58"/>
      <c r="AK9" s="59"/>
      <c r="AL9" s="58"/>
      <c r="AM9" s="59"/>
      <c r="AN9" s="58"/>
      <c r="AO9" s="59"/>
      <c r="AP9" s="58"/>
      <c r="AQ9" s="59"/>
      <c r="AR9" s="58"/>
      <c r="AS9" s="59"/>
    </row>
    <row r="10" spans="1:45" s="11" customFormat="1" ht="97.5" customHeight="1" thickTop="1" thickBot="1">
      <c r="A10" s="101">
        <v>8</v>
      </c>
      <c r="B10" s="102" t="s">
        <v>104</v>
      </c>
      <c r="C10" s="102" t="s">
        <v>130</v>
      </c>
      <c r="D10" s="12"/>
      <c r="E10" s="12"/>
      <c r="F10" s="13"/>
      <c r="G10" s="13"/>
      <c r="H10" s="13"/>
      <c r="I10" s="13"/>
      <c r="J10" s="13"/>
      <c r="K10" s="13"/>
      <c r="L10" s="105"/>
      <c r="M10" s="102" t="s">
        <v>132</v>
      </c>
      <c r="N10" s="55"/>
      <c r="O10" s="102" t="s">
        <v>49</v>
      </c>
      <c r="P10" s="108">
        <v>3070</v>
      </c>
      <c r="Q10" s="54"/>
      <c r="R10" s="105"/>
      <c r="S10" s="103">
        <v>5.5E-2</v>
      </c>
      <c r="T10" s="104">
        <f t="shared" si="1"/>
        <v>0</v>
      </c>
      <c r="U10" s="104">
        <f t="shared" si="2"/>
        <v>0</v>
      </c>
      <c r="V10" s="58"/>
      <c r="W10" s="59"/>
      <c r="X10" s="58"/>
      <c r="Y10" s="59"/>
      <c r="Z10" s="58"/>
      <c r="AA10" s="59"/>
      <c r="AB10" s="58"/>
      <c r="AC10" s="59"/>
      <c r="AD10" s="58"/>
      <c r="AE10" s="59"/>
      <c r="AF10" s="58"/>
      <c r="AG10" s="59"/>
      <c r="AH10" s="58"/>
      <c r="AI10" s="59"/>
      <c r="AJ10" s="58"/>
      <c r="AK10" s="59"/>
      <c r="AL10" s="58"/>
      <c r="AM10" s="59"/>
      <c r="AN10" s="58"/>
      <c r="AO10" s="59"/>
      <c r="AP10" s="58"/>
      <c r="AQ10" s="59"/>
      <c r="AR10" s="58"/>
      <c r="AS10" s="59"/>
    </row>
    <row r="11" spans="1:45" s="11" customFormat="1" ht="97.5" customHeight="1" thickTop="1" thickBot="1">
      <c r="A11" s="101">
        <v>9</v>
      </c>
      <c r="B11" s="102" t="s">
        <v>105</v>
      </c>
      <c r="C11" s="102" t="s">
        <v>130</v>
      </c>
      <c r="D11" s="12"/>
      <c r="E11" s="12"/>
      <c r="F11" s="13"/>
      <c r="G11" s="13"/>
      <c r="H11" s="13"/>
      <c r="I11" s="13"/>
      <c r="J11" s="13"/>
      <c r="K11" s="13" t="s">
        <v>26</v>
      </c>
      <c r="L11" s="14"/>
      <c r="M11" s="102" t="s">
        <v>97</v>
      </c>
      <c r="N11" s="55"/>
      <c r="O11" s="102" t="s">
        <v>49</v>
      </c>
      <c r="P11" s="108">
        <v>100</v>
      </c>
      <c r="Q11" s="54"/>
      <c r="R11" s="102" t="e">
        <f t="shared" si="0"/>
        <v>#DIV/0!</v>
      </c>
      <c r="S11" s="103">
        <v>5.5E-2</v>
      </c>
      <c r="T11" s="104">
        <f t="shared" si="1"/>
        <v>0</v>
      </c>
      <c r="U11" s="104">
        <f t="shared" si="2"/>
        <v>0</v>
      </c>
      <c r="V11" s="58"/>
      <c r="W11" s="59"/>
      <c r="X11" s="58"/>
      <c r="Y11" s="59"/>
      <c r="Z11" s="58"/>
      <c r="AA11" s="59"/>
      <c r="AB11" s="58"/>
      <c r="AC11" s="59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</row>
    <row r="12" spans="1:45" s="11" customFormat="1" ht="97.5" customHeight="1" thickTop="1" thickBot="1">
      <c r="A12" s="101">
        <v>10</v>
      </c>
      <c r="B12" s="102" t="s">
        <v>106</v>
      </c>
      <c r="C12" s="102" t="s">
        <v>130</v>
      </c>
      <c r="D12" s="12"/>
      <c r="E12" s="12"/>
      <c r="F12" s="13"/>
      <c r="G12" s="13"/>
      <c r="H12" s="13"/>
      <c r="I12" s="13"/>
      <c r="J12" s="13"/>
      <c r="K12" s="13"/>
      <c r="L12" s="14"/>
      <c r="M12" s="102" t="s">
        <v>97</v>
      </c>
      <c r="N12" s="55"/>
      <c r="O12" s="102" t="s">
        <v>49</v>
      </c>
      <c r="P12" s="108">
        <v>370</v>
      </c>
      <c r="Q12" s="54"/>
      <c r="R12" s="102" t="e">
        <f t="shared" si="0"/>
        <v>#DIV/0!</v>
      </c>
      <c r="S12" s="103">
        <v>5.5E-2</v>
      </c>
      <c r="T12" s="104">
        <f t="shared" si="1"/>
        <v>0</v>
      </c>
      <c r="U12" s="104">
        <f t="shared" si="2"/>
        <v>0</v>
      </c>
      <c r="V12" s="58"/>
      <c r="W12" s="59"/>
      <c r="X12" s="58"/>
      <c r="Y12" s="59"/>
      <c r="Z12" s="58"/>
      <c r="AA12" s="59"/>
      <c r="AB12" s="58"/>
      <c r="AC12" s="59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</row>
    <row r="13" spans="1:45" s="11" customFormat="1" ht="97.5" customHeight="1" thickTop="1" thickBot="1">
      <c r="A13" s="101">
        <v>11</v>
      </c>
      <c r="B13" s="102" t="s">
        <v>254</v>
      </c>
      <c r="C13" s="102" t="s">
        <v>130</v>
      </c>
      <c r="D13" s="12"/>
      <c r="E13" s="12"/>
      <c r="F13" s="13"/>
      <c r="G13" s="13"/>
      <c r="H13" s="13"/>
      <c r="I13" s="13"/>
      <c r="J13" s="13"/>
      <c r="K13" s="13"/>
      <c r="L13" s="14"/>
      <c r="M13" s="102" t="s">
        <v>97</v>
      </c>
      <c r="N13" s="55"/>
      <c r="O13" s="102" t="s">
        <v>145</v>
      </c>
      <c r="P13" s="108">
        <v>9500</v>
      </c>
      <c r="Q13" s="54"/>
      <c r="R13" s="102" t="e">
        <f t="shared" si="0"/>
        <v>#DIV/0!</v>
      </c>
      <c r="S13" s="103">
        <v>5.5E-2</v>
      </c>
      <c r="T13" s="104">
        <f t="shared" si="1"/>
        <v>0</v>
      </c>
      <c r="U13" s="104">
        <f t="shared" si="2"/>
        <v>0</v>
      </c>
      <c r="V13" s="58"/>
      <c r="W13" s="59"/>
      <c r="X13" s="58"/>
      <c r="Y13" s="59"/>
      <c r="Z13" s="58"/>
      <c r="AA13" s="59"/>
      <c r="AB13" s="58"/>
      <c r="AC13" s="59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</row>
    <row r="14" spans="1:45" s="11" customFormat="1" ht="97.5" customHeight="1" thickTop="1" thickBot="1">
      <c r="A14" s="101">
        <v>12</v>
      </c>
      <c r="B14" s="102" t="s">
        <v>118</v>
      </c>
      <c r="C14" s="102" t="s">
        <v>130</v>
      </c>
      <c r="D14" s="12"/>
      <c r="E14" s="12"/>
      <c r="F14" s="13"/>
      <c r="G14" s="13"/>
      <c r="H14" s="13"/>
      <c r="I14" s="13"/>
      <c r="J14" s="13"/>
      <c r="K14" s="13"/>
      <c r="L14" s="14"/>
      <c r="M14" s="102" t="s">
        <v>97</v>
      </c>
      <c r="N14" s="55"/>
      <c r="O14" s="102" t="s">
        <v>49</v>
      </c>
      <c r="P14" s="108">
        <v>150</v>
      </c>
      <c r="Q14" s="54"/>
      <c r="R14" s="102" t="e">
        <f t="shared" si="0"/>
        <v>#DIV/0!</v>
      </c>
      <c r="S14" s="103">
        <v>5.5E-2</v>
      </c>
      <c r="T14" s="104">
        <f t="shared" si="1"/>
        <v>0</v>
      </c>
      <c r="U14" s="104">
        <f t="shared" si="2"/>
        <v>0</v>
      </c>
      <c r="V14" s="58"/>
      <c r="W14" s="59"/>
      <c r="X14" s="58"/>
      <c r="Y14" s="59"/>
      <c r="Z14" s="58"/>
      <c r="AA14" s="59"/>
      <c r="AB14" s="58"/>
      <c r="AC14" s="59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</row>
    <row r="15" spans="1:45" s="11" customFormat="1" ht="97.5" customHeight="1" thickTop="1" thickBot="1">
      <c r="A15" s="101">
        <v>13</v>
      </c>
      <c r="B15" s="102" t="s">
        <v>119</v>
      </c>
      <c r="C15" s="102" t="s">
        <v>130</v>
      </c>
      <c r="D15" s="12"/>
      <c r="E15" s="12"/>
      <c r="F15" s="13"/>
      <c r="G15" s="13"/>
      <c r="H15" s="13"/>
      <c r="I15" s="13"/>
      <c r="J15" s="13"/>
      <c r="K15" s="13"/>
      <c r="L15" s="14"/>
      <c r="M15" s="102" t="s">
        <v>97</v>
      </c>
      <c r="N15" s="55"/>
      <c r="O15" s="102" t="s">
        <v>49</v>
      </c>
      <c r="P15" s="108">
        <v>10</v>
      </c>
      <c r="Q15" s="54"/>
      <c r="R15" s="102" t="e">
        <f t="shared" si="0"/>
        <v>#DIV/0!</v>
      </c>
      <c r="S15" s="103">
        <v>5.5E-2</v>
      </c>
      <c r="T15" s="104">
        <f t="shared" si="1"/>
        <v>0</v>
      </c>
      <c r="U15" s="104">
        <f t="shared" si="2"/>
        <v>0</v>
      </c>
      <c r="V15" s="58"/>
      <c r="W15" s="59"/>
      <c r="X15" s="58"/>
      <c r="Y15" s="59"/>
      <c r="Z15" s="58"/>
      <c r="AA15" s="59"/>
      <c r="AB15" s="58"/>
      <c r="AC15" s="59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</row>
    <row r="16" spans="1:45" s="11" customFormat="1" ht="97.5" customHeight="1" thickTop="1" thickBot="1">
      <c r="A16" s="101">
        <v>14</v>
      </c>
      <c r="B16" s="102" t="s">
        <v>170</v>
      </c>
      <c r="C16" s="102" t="s">
        <v>130</v>
      </c>
      <c r="D16" s="12"/>
      <c r="E16" s="12"/>
      <c r="F16" s="13"/>
      <c r="G16" s="13"/>
      <c r="H16" s="13"/>
      <c r="I16" s="13"/>
      <c r="J16" s="13"/>
      <c r="K16" s="13"/>
      <c r="L16" s="14"/>
      <c r="M16" s="102" t="s">
        <v>97</v>
      </c>
      <c r="N16" s="55"/>
      <c r="O16" s="102" t="s">
        <v>49</v>
      </c>
      <c r="P16" s="108">
        <v>6000</v>
      </c>
      <c r="Q16" s="54"/>
      <c r="R16" s="102" t="e">
        <f t="shared" si="0"/>
        <v>#DIV/0!</v>
      </c>
      <c r="S16" s="103">
        <v>5.5E-2</v>
      </c>
      <c r="T16" s="104">
        <f t="shared" si="1"/>
        <v>0</v>
      </c>
      <c r="U16" s="104">
        <f t="shared" si="2"/>
        <v>0</v>
      </c>
      <c r="V16" s="58"/>
      <c r="W16" s="59"/>
      <c r="X16" s="58"/>
      <c r="Y16" s="59"/>
      <c r="Z16" s="58"/>
      <c r="AA16" s="59"/>
      <c r="AB16" s="58"/>
      <c r="AC16" s="59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</row>
    <row r="17" spans="1:45" s="11" customFormat="1" ht="97.5" customHeight="1" thickTop="1" thickBot="1">
      <c r="A17" s="101">
        <v>15</v>
      </c>
      <c r="B17" s="102" t="s">
        <v>120</v>
      </c>
      <c r="C17" s="102" t="s">
        <v>130</v>
      </c>
      <c r="D17" s="12"/>
      <c r="E17" s="12"/>
      <c r="F17" s="13"/>
      <c r="G17" s="13"/>
      <c r="H17" s="13"/>
      <c r="I17" s="13"/>
      <c r="J17" s="13"/>
      <c r="K17" s="13"/>
      <c r="L17" s="14"/>
      <c r="M17" s="102" t="s">
        <v>97</v>
      </c>
      <c r="N17" s="55"/>
      <c r="O17" s="102" t="s">
        <v>144</v>
      </c>
      <c r="P17" s="108">
        <v>45000</v>
      </c>
      <c r="Q17" s="54"/>
      <c r="R17" s="102" t="e">
        <f t="shared" si="0"/>
        <v>#DIV/0!</v>
      </c>
      <c r="S17" s="103">
        <v>5.5E-2</v>
      </c>
      <c r="T17" s="104">
        <f t="shared" si="1"/>
        <v>0</v>
      </c>
      <c r="U17" s="104">
        <f t="shared" si="2"/>
        <v>0</v>
      </c>
      <c r="V17" s="58"/>
      <c r="W17" s="59"/>
      <c r="X17" s="58"/>
      <c r="Y17" s="59"/>
      <c r="Z17" s="58"/>
      <c r="AA17" s="59"/>
      <c r="AB17" s="58"/>
      <c r="AC17" s="59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</row>
    <row r="18" spans="1:45" s="11" customFormat="1" ht="97.5" customHeight="1" thickTop="1" thickBot="1">
      <c r="A18" s="101">
        <v>16</v>
      </c>
      <c r="B18" s="102" t="s">
        <v>121</v>
      </c>
      <c r="C18" s="102" t="s">
        <v>130</v>
      </c>
      <c r="D18" s="12"/>
      <c r="E18" s="12"/>
      <c r="F18" s="13"/>
      <c r="G18" s="13"/>
      <c r="H18" s="13"/>
      <c r="I18" s="13"/>
      <c r="J18" s="13"/>
      <c r="K18" s="13"/>
      <c r="L18" s="105"/>
      <c r="M18" s="102" t="s">
        <v>132</v>
      </c>
      <c r="N18" s="55"/>
      <c r="O18" s="102" t="s">
        <v>49</v>
      </c>
      <c r="P18" s="108">
        <v>25</v>
      </c>
      <c r="Q18" s="54"/>
      <c r="R18" s="105"/>
      <c r="S18" s="103">
        <v>5.5E-2</v>
      </c>
      <c r="T18" s="104">
        <f t="shared" si="1"/>
        <v>0</v>
      </c>
      <c r="U18" s="104">
        <f t="shared" si="2"/>
        <v>0</v>
      </c>
      <c r="V18" s="58"/>
      <c r="W18" s="59"/>
      <c r="X18" s="58"/>
      <c r="Y18" s="59"/>
      <c r="Z18" s="58"/>
      <c r="AA18" s="59"/>
      <c r="AB18" s="58"/>
      <c r="AC18" s="59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</row>
    <row r="19" spans="1:45" s="11" customFormat="1" ht="97.5" customHeight="1" thickTop="1" thickBot="1">
      <c r="A19" s="101">
        <v>17</v>
      </c>
      <c r="B19" s="102" t="s">
        <v>122</v>
      </c>
      <c r="C19" s="102" t="s">
        <v>130</v>
      </c>
      <c r="D19" s="12"/>
      <c r="E19" s="12"/>
      <c r="F19" s="13"/>
      <c r="G19" s="13"/>
      <c r="H19" s="13"/>
      <c r="I19" s="13"/>
      <c r="J19" s="13"/>
      <c r="K19" s="13"/>
      <c r="L19" s="14"/>
      <c r="M19" s="102" t="s">
        <v>97</v>
      </c>
      <c r="N19" s="55"/>
      <c r="O19" s="102" t="s">
        <v>144</v>
      </c>
      <c r="P19" s="108">
        <v>700000</v>
      </c>
      <c r="Q19" s="54"/>
      <c r="R19" s="102" t="e">
        <f t="shared" si="0"/>
        <v>#DIV/0!</v>
      </c>
      <c r="S19" s="103">
        <v>5.5E-2</v>
      </c>
      <c r="T19" s="104">
        <f t="shared" si="1"/>
        <v>0</v>
      </c>
      <c r="U19" s="104">
        <f t="shared" si="2"/>
        <v>0</v>
      </c>
      <c r="V19" s="58"/>
      <c r="W19" s="59"/>
      <c r="X19" s="58"/>
      <c r="Y19" s="59"/>
      <c r="Z19" s="58"/>
      <c r="AA19" s="59"/>
      <c r="AB19" s="58"/>
      <c r="AC19" s="59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</row>
    <row r="20" spans="1:45" s="11" customFormat="1" ht="97.5" customHeight="1" thickTop="1" thickBot="1">
      <c r="A20" s="101">
        <v>18</v>
      </c>
      <c r="B20" s="102" t="s">
        <v>123</v>
      </c>
      <c r="C20" s="102" t="s">
        <v>130</v>
      </c>
      <c r="D20" s="12"/>
      <c r="E20" s="12"/>
      <c r="F20" s="13"/>
      <c r="G20" s="13"/>
      <c r="H20" s="13"/>
      <c r="I20" s="13"/>
      <c r="J20" s="13"/>
      <c r="K20" s="13"/>
      <c r="L20" s="14"/>
      <c r="M20" s="102" t="s">
        <v>97</v>
      </c>
      <c r="N20" s="55"/>
      <c r="O20" s="102" t="s">
        <v>49</v>
      </c>
      <c r="P20" s="108">
        <v>3500</v>
      </c>
      <c r="Q20" s="54"/>
      <c r="R20" s="102" t="e">
        <f t="shared" si="0"/>
        <v>#DIV/0!</v>
      </c>
      <c r="S20" s="103">
        <v>5.5E-2</v>
      </c>
      <c r="T20" s="104">
        <f t="shared" si="1"/>
        <v>0</v>
      </c>
      <c r="U20" s="104">
        <f t="shared" si="2"/>
        <v>0</v>
      </c>
      <c r="V20" s="58"/>
      <c r="W20" s="59"/>
      <c r="X20" s="58"/>
      <c r="Y20" s="59"/>
      <c r="Z20" s="58"/>
      <c r="AA20" s="59"/>
      <c r="AB20" s="58"/>
      <c r="AC20" s="59"/>
      <c r="AD20" s="58"/>
      <c r="AE20" s="59"/>
      <c r="AF20" s="58"/>
      <c r="AG20" s="59"/>
      <c r="AH20" s="58"/>
      <c r="AI20" s="59"/>
      <c r="AJ20" s="58"/>
      <c r="AK20" s="59"/>
      <c r="AL20" s="58"/>
      <c r="AM20" s="59"/>
      <c r="AN20" s="58"/>
      <c r="AO20" s="59"/>
      <c r="AP20" s="58"/>
      <c r="AQ20" s="59"/>
      <c r="AR20" s="58"/>
      <c r="AS20" s="59"/>
    </row>
    <row r="21" spans="1:45" s="11" customFormat="1" ht="97.5" customHeight="1" thickTop="1" thickBot="1">
      <c r="A21" s="101">
        <v>19</v>
      </c>
      <c r="B21" s="102" t="s">
        <v>172</v>
      </c>
      <c r="C21" s="102" t="s">
        <v>130</v>
      </c>
      <c r="D21" s="12"/>
      <c r="E21" s="12"/>
      <c r="F21" s="13"/>
      <c r="G21" s="13"/>
      <c r="H21" s="13"/>
      <c r="I21" s="13"/>
      <c r="J21" s="13"/>
      <c r="K21" s="13"/>
      <c r="L21" s="14"/>
      <c r="M21" s="102" t="s">
        <v>97</v>
      </c>
      <c r="N21" s="55"/>
      <c r="O21" s="102" t="s">
        <v>144</v>
      </c>
      <c r="P21" s="108">
        <v>70000</v>
      </c>
      <c r="Q21" s="54"/>
      <c r="R21" s="102" t="e">
        <f t="shared" si="0"/>
        <v>#DIV/0!</v>
      </c>
      <c r="S21" s="103">
        <v>5.5E-2</v>
      </c>
      <c r="T21" s="104">
        <f t="shared" si="1"/>
        <v>0</v>
      </c>
      <c r="U21" s="104">
        <f t="shared" si="2"/>
        <v>0</v>
      </c>
      <c r="V21" s="58"/>
      <c r="W21" s="59"/>
      <c r="X21" s="58"/>
      <c r="Y21" s="59"/>
      <c r="Z21" s="58"/>
      <c r="AA21" s="59"/>
      <c r="AB21" s="58"/>
      <c r="AC21" s="59"/>
      <c r="AD21" s="58"/>
      <c r="AE21" s="59"/>
      <c r="AF21" s="58"/>
      <c r="AG21" s="59"/>
      <c r="AH21" s="58"/>
      <c r="AI21" s="59"/>
      <c r="AJ21" s="58"/>
      <c r="AK21" s="59"/>
      <c r="AL21" s="58"/>
      <c r="AM21" s="59"/>
      <c r="AN21" s="58"/>
      <c r="AO21" s="59"/>
      <c r="AP21" s="58"/>
      <c r="AQ21" s="59"/>
      <c r="AR21" s="58"/>
      <c r="AS21" s="59"/>
    </row>
    <row r="22" spans="1:45" s="11" customFormat="1" ht="97.5" customHeight="1" thickTop="1" thickBot="1">
      <c r="A22" s="101">
        <v>20</v>
      </c>
      <c r="B22" s="102" t="s">
        <v>169</v>
      </c>
      <c r="C22" s="102" t="s">
        <v>130</v>
      </c>
      <c r="D22" s="12"/>
      <c r="E22" s="12"/>
      <c r="F22" s="13"/>
      <c r="G22" s="13"/>
      <c r="H22" s="13"/>
      <c r="I22" s="13"/>
      <c r="J22" s="13"/>
      <c r="K22" s="13"/>
      <c r="L22" s="14"/>
      <c r="M22" s="102" t="s">
        <v>97</v>
      </c>
      <c r="N22" s="55"/>
      <c r="O22" s="102" t="s">
        <v>144</v>
      </c>
      <c r="P22" s="108">
        <v>112000</v>
      </c>
      <c r="Q22" s="54"/>
      <c r="R22" s="102" t="e">
        <f t="shared" si="0"/>
        <v>#DIV/0!</v>
      </c>
      <c r="S22" s="103">
        <v>5.5E-2</v>
      </c>
      <c r="T22" s="104">
        <f t="shared" si="1"/>
        <v>0</v>
      </c>
      <c r="U22" s="104">
        <f t="shared" si="2"/>
        <v>0</v>
      </c>
      <c r="V22" s="58"/>
      <c r="W22" s="59"/>
      <c r="X22" s="58"/>
      <c r="Y22" s="59"/>
      <c r="Z22" s="58"/>
      <c r="AA22" s="59"/>
      <c r="AB22" s="58"/>
      <c r="AC22" s="59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</row>
    <row r="23" spans="1:45" s="11" customFormat="1" ht="97.5" customHeight="1" thickTop="1" thickBot="1">
      <c r="A23" s="101">
        <v>21</v>
      </c>
      <c r="B23" s="102" t="s">
        <v>124</v>
      </c>
      <c r="C23" s="102" t="s">
        <v>130</v>
      </c>
      <c r="D23" s="12"/>
      <c r="E23" s="12"/>
      <c r="F23" s="13"/>
      <c r="G23" s="13"/>
      <c r="H23" s="13"/>
      <c r="I23" s="13"/>
      <c r="J23" s="13"/>
      <c r="K23" s="13"/>
      <c r="L23" s="14"/>
      <c r="M23" s="102" t="s">
        <v>132</v>
      </c>
      <c r="N23" s="55"/>
      <c r="O23" s="102" t="s">
        <v>146</v>
      </c>
      <c r="P23" s="108">
        <v>5000</v>
      </c>
      <c r="Q23" s="54"/>
      <c r="R23" s="102" t="e">
        <f t="shared" si="0"/>
        <v>#DIV/0!</v>
      </c>
      <c r="S23" s="103">
        <v>5.5E-2</v>
      </c>
      <c r="T23" s="104">
        <f t="shared" si="1"/>
        <v>0</v>
      </c>
      <c r="U23" s="104">
        <f t="shared" si="2"/>
        <v>0</v>
      </c>
      <c r="V23" s="58"/>
      <c r="W23" s="59"/>
      <c r="X23" s="58"/>
      <c r="Y23" s="59"/>
      <c r="Z23" s="58"/>
      <c r="AA23" s="59"/>
      <c r="AB23" s="58"/>
      <c r="AC23" s="59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</row>
    <row r="24" spans="1:45" s="11" customFormat="1" ht="97.5" customHeight="1" thickTop="1" thickBot="1">
      <c r="A24" s="101">
        <v>22</v>
      </c>
      <c r="B24" s="102" t="s">
        <v>125</v>
      </c>
      <c r="C24" s="102" t="s">
        <v>130</v>
      </c>
      <c r="D24" s="12"/>
      <c r="E24" s="12"/>
      <c r="F24" s="13"/>
      <c r="G24" s="13"/>
      <c r="H24" s="13"/>
      <c r="I24" s="13"/>
      <c r="J24" s="13"/>
      <c r="K24" s="13"/>
      <c r="L24" s="14"/>
      <c r="M24" s="102" t="s">
        <v>132</v>
      </c>
      <c r="N24" s="55"/>
      <c r="O24" s="102" t="s">
        <v>144</v>
      </c>
      <c r="P24" s="108">
        <v>845000</v>
      </c>
      <c r="Q24" s="54"/>
      <c r="R24" s="102" t="e">
        <f t="shared" si="0"/>
        <v>#DIV/0!</v>
      </c>
      <c r="S24" s="103">
        <v>5.5E-2</v>
      </c>
      <c r="T24" s="104">
        <f t="shared" si="1"/>
        <v>0</v>
      </c>
      <c r="U24" s="104">
        <f t="shared" si="2"/>
        <v>0</v>
      </c>
      <c r="V24" s="58"/>
      <c r="W24" s="59"/>
      <c r="X24" s="58"/>
      <c r="Y24" s="59"/>
      <c r="Z24" s="58"/>
      <c r="AA24" s="59"/>
      <c r="AB24" s="58"/>
      <c r="AC24" s="59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</row>
    <row r="25" spans="1:45" s="11" customFormat="1" ht="97.5" customHeight="1" thickTop="1" thickBot="1">
      <c r="A25" s="101">
        <v>23</v>
      </c>
      <c r="B25" s="102" t="s">
        <v>126</v>
      </c>
      <c r="C25" s="102" t="s">
        <v>130</v>
      </c>
      <c r="D25" s="12"/>
      <c r="E25" s="12"/>
      <c r="F25" s="13"/>
      <c r="G25" s="13"/>
      <c r="H25" s="13"/>
      <c r="I25" s="13"/>
      <c r="J25" s="13"/>
      <c r="K25" s="13"/>
      <c r="L25" s="14"/>
      <c r="M25" s="102" t="s">
        <v>97</v>
      </c>
      <c r="N25" s="55"/>
      <c r="O25" s="102" t="s">
        <v>49</v>
      </c>
      <c r="P25" s="108">
        <v>2000</v>
      </c>
      <c r="Q25" s="54"/>
      <c r="R25" s="102" t="e">
        <f t="shared" si="0"/>
        <v>#DIV/0!</v>
      </c>
      <c r="S25" s="103">
        <v>5.5E-2</v>
      </c>
      <c r="T25" s="104">
        <f t="shared" si="1"/>
        <v>0</v>
      </c>
      <c r="U25" s="104">
        <f t="shared" si="2"/>
        <v>0</v>
      </c>
      <c r="V25" s="58"/>
      <c r="W25" s="59"/>
      <c r="X25" s="58"/>
      <c r="Y25" s="59"/>
      <c r="Z25" s="58"/>
      <c r="AA25" s="59"/>
      <c r="AB25" s="58"/>
      <c r="AC25" s="59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</row>
    <row r="26" spans="1:45" s="11" customFormat="1" ht="97.5" customHeight="1" thickTop="1" thickBot="1">
      <c r="A26" s="101">
        <v>24</v>
      </c>
      <c r="B26" s="102" t="s">
        <v>127</v>
      </c>
      <c r="C26" s="102" t="s">
        <v>130</v>
      </c>
      <c r="D26" s="12"/>
      <c r="E26" s="12"/>
      <c r="F26" s="13"/>
      <c r="G26" s="13"/>
      <c r="H26" s="13"/>
      <c r="I26" s="13"/>
      <c r="J26" s="13"/>
      <c r="K26" s="13"/>
      <c r="L26" s="14"/>
      <c r="M26" s="102" t="s">
        <v>97</v>
      </c>
      <c r="N26" s="55"/>
      <c r="O26" s="102" t="s">
        <v>49</v>
      </c>
      <c r="P26" s="108">
        <v>150</v>
      </c>
      <c r="Q26" s="54"/>
      <c r="R26" s="102" t="e">
        <f t="shared" si="0"/>
        <v>#DIV/0!</v>
      </c>
      <c r="S26" s="103">
        <v>5.5E-2</v>
      </c>
      <c r="T26" s="104">
        <f t="shared" si="1"/>
        <v>0</v>
      </c>
      <c r="U26" s="104">
        <f t="shared" si="2"/>
        <v>0</v>
      </c>
      <c r="V26" s="58"/>
      <c r="W26" s="59"/>
      <c r="X26" s="58"/>
      <c r="Y26" s="59"/>
      <c r="Z26" s="58"/>
      <c r="AA26" s="59"/>
      <c r="AB26" s="58"/>
      <c r="AC26" s="59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</row>
    <row r="27" spans="1:45" s="11" customFormat="1" ht="97.5" customHeight="1" thickTop="1" thickBot="1">
      <c r="A27" s="101">
        <v>25</v>
      </c>
      <c r="B27" s="102" t="s">
        <v>128</v>
      </c>
      <c r="C27" s="102" t="s">
        <v>130</v>
      </c>
      <c r="D27" s="12"/>
      <c r="E27" s="12"/>
      <c r="F27" s="13"/>
      <c r="G27" s="13"/>
      <c r="H27" s="13"/>
      <c r="I27" s="13"/>
      <c r="J27" s="13"/>
      <c r="K27" s="13"/>
      <c r="L27" s="14"/>
      <c r="M27" s="102" t="s">
        <v>97</v>
      </c>
      <c r="N27" s="55"/>
      <c r="O27" s="102" t="s">
        <v>49</v>
      </c>
      <c r="P27" s="108">
        <v>150</v>
      </c>
      <c r="Q27" s="54"/>
      <c r="R27" s="102" t="e">
        <f t="shared" si="0"/>
        <v>#DIV/0!</v>
      </c>
      <c r="S27" s="103">
        <v>5.5E-2</v>
      </c>
      <c r="T27" s="104">
        <f t="shared" si="1"/>
        <v>0</v>
      </c>
      <c r="U27" s="104">
        <f t="shared" si="2"/>
        <v>0</v>
      </c>
      <c r="V27" s="58"/>
      <c r="W27" s="59"/>
      <c r="X27" s="58"/>
      <c r="Y27" s="59"/>
      <c r="Z27" s="58"/>
      <c r="AA27" s="59"/>
      <c r="AB27" s="58"/>
      <c r="AC27" s="59"/>
      <c r="AD27" s="58"/>
      <c r="AE27" s="59"/>
      <c r="AF27" s="58"/>
      <c r="AG27" s="59"/>
      <c r="AH27" s="58"/>
      <c r="AI27" s="59"/>
      <c r="AJ27" s="58"/>
      <c r="AK27" s="59"/>
      <c r="AL27" s="58"/>
      <c r="AM27" s="59"/>
      <c r="AN27" s="58"/>
      <c r="AO27" s="59"/>
      <c r="AP27" s="58"/>
      <c r="AQ27" s="59"/>
      <c r="AR27" s="58"/>
      <c r="AS27" s="59"/>
    </row>
    <row r="28" spans="1:45" s="11" customFormat="1" ht="97.5" customHeight="1" thickTop="1" thickBot="1">
      <c r="A28" s="101">
        <v>26</v>
      </c>
      <c r="B28" s="102" t="s">
        <v>129</v>
      </c>
      <c r="C28" s="102" t="s">
        <v>130</v>
      </c>
      <c r="D28" s="12"/>
      <c r="E28" s="12"/>
      <c r="F28" s="13"/>
      <c r="G28" s="13"/>
      <c r="H28" s="13"/>
      <c r="I28" s="13"/>
      <c r="J28" s="13"/>
      <c r="K28" s="13"/>
      <c r="L28" s="105"/>
      <c r="M28" s="102" t="s">
        <v>132</v>
      </c>
      <c r="N28" s="55"/>
      <c r="O28" s="102" t="s">
        <v>49</v>
      </c>
      <c r="P28" s="108">
        <v>18000</v>
      </c>
      <c r="Q28" s="54"/>
      <c r="R28" s="105"/>
      <c r="S28" s="103">
        <v>5.5E-2</v>
      </c>
      <c r="T28" s="104">
        <f t="shared" si="1"/>
        <v>0</v>
      </c>
      <c r="U28" s="104">
        <f t="shared" si="2"/>
        <v>0</v>
      </c>
      <c r="V28" s="58"/>
      <c r="W28" s="59"/>
      <c r="X28" s="58"/>
      <c r="Y28" s="59"/>
      <c r="Z28" s="58"/>
      <c r="AA28" s="59"/>
      <c r="AB28" s="58"/>
      <c r="AC28" s="59"/>
      <c r="AD28" s="58"/>
      <c r="AE28" s="59"/>
      <c r="AF28" s="58"/>
      <c r="AG28" s="59"/>
      <c r="AH28" s="58"/>
      <c r="AI28" s="59"/>
      <c r="AJ28" s="58"/>
      <c r="AK28" s="59"/>
      <c r="AL28" s="58"/>
      <c r="AM28" s="59"/>
      <c r="AN28" s="58"/>
      <c r="AO28" s="59"/>
      <c r="AP28" s="58"/>
      <c r="AQ28" s="59"/>
      <c r="AR28" s="58"/>
      <c r="AS28" s="59"/>
    </row>
    <row r="29" spans="1:45" s="11" customFormat="1" ht="97.5" customHeight="1" thickTop="1" thickBot="1">
      <c r="A29" s="101">
        <v>27</v>
      </c>
      <c r="B29" s="102" t="s">
        <v>107</v>
      </c>
      <c r="C29" s="102" t="s">
        <v>130</v>
      </c>
      <c r="D29" s="12"/>
      <c r="E29" s="12"/>
      <c r="F29" s="13"/>
      <c r="G29" s="13"/>
      <c r="H29" s="13"/>
      <c r="I29" s="13"/>
      <c r="J29" s="13"/>
      <c r="K29" s="13"/>
      <c r="L29" s="105"/>
      <c r="M29" s="102" t="s">
        <v>133</v>
      </c>
      <c r="N29" s="55"/>
      <c r="O29" s="102" t="s">
        <v>49</v>
      </c>
      <c r="P29" s="108">
        <v>8850</v>
      </c>
      <c r="Q29" s="54"/>
      <c r="R29" s="105"/>
      <c r="S29" s="103">
        <v>5.5E-2</v>
      </c>
      <c r="T29" s="104">
        <f t="shared" ref="T29:T39" si="3">Q29*P29</f>
        <v>0</v>
      </c>
      <c r="U29" s="104">
        <f t="shared" ref="U29:U39" si="4">T29*(1+S29)</f>
        <v>0</v>
      </c>
      <c r="V29" s="58"/>
      <c r="W29" s="59"/>
      <c r="X29" s="58"/>
      <c r="Y29" s="59"/>
      <c r="Z29" s="58"/>
      <c r="AA29" s="59"/>
      <c r="AB29" s="58"/>
      <c r="AC29" s="59"/>
      <c r="AD29" s="58"/>
      <c r="AE29" s="59"/>
      <c r="AF29" s="58"/>
      <c r="AG29" s="59"/>
      <c r="AH29" s="58"/>
      <c r="AI29" s="59"/>
      <c r="AJ29" s="58"/>
      <c r="AK29" s="59"/>
      <c r="AL29" s="58"/>
      <c r="AM29" s="59"/>
      <c r="AN29" s="58"/>
      <c r="AO29" s="59"/>
      <c r="AP29" s="58"/>
      <c r="AQ29" s="59"/>
      <c r="AR29" s="58"/>
      <c r="AS29" s="59"/>
    </row>
    <row r="30" spans="1:45" s="11" customFormat="1" ht="97.5" customHeight="1" thickTop="1" thickBot="1">
      <c r="A30" s="101">
        <v>28</v>
      </c>
      <c r="B30" s="102" t="s">
        <v>108</v>
      </c>
      <c r="C30" s="102" t="s">
        <v>130</v>
      </c>
      <c r="D30" s="12"/>
      <c r="E30" s="12"/>
      <c r="F30" s="13"/>
      <c r="G30" s="13"/>
      <c r="H30" s="13"/>
      <c r="I30" s="13"/>
      <c r="J30" s="13"/>
      <c r="K30" s="13"/>
      <c r="L30" s="105"/>
      <c r="M30" s="102" t="s">
        <v>133</v>
      </c>
      <c r="N30" s="56"/>
      <c r="O30" s="102" t="s">
        <v>49</v>
      </c>
      <c r="P30" s="108">
        <v>1200</v>
      </c>
      <c r="Q30" s="54"/>
      <c r="R30" s="105"/>
      <c r="S30" s="103">
        <v>5.5E-2</v>
      </c>
      <c r="T30" s="104">
        <f t="shared" si="3"/>
        <v>0</v>
      </c>
      <c r="U30" s="104">
        <f t="shared" si="4"/>
        <v>0</v>
      </c>
      <c r="V30" s="58"/>
      <c r="W30" s="59"/>
      <c r="X30" s="58"/>
      <c r="Y30" s="59"/>
      <c r="Z30" s="58"/>
      <c r="AA30" s="59"/>
      <c r="AB30" s="58"/>
      <c r="AC30" s="59"/>
      <c r="AD30" s="58"/>
      <c r="AE30" s="59"/>
      <c r="AF30" s="58"/>
      <c r="AG30" s="59"/>
      <c r="AH30" s="58"/>
      <c r="AI30" s="59"/>
      <c r="AJ30" s="58"/>
      <c r="AK30" s="59"/>
      <c r="AL30" s="58"/>
      <c r="AM30" s="59"/>
      <c r="AN30" s="58"/>
      <c r="AO30" s="59"/>
      <c r="AP30" s="58"/>
      <c r="AQ30" s="59"/>
      <c r="AR30" s="58"/>
      <c r="AS30" s="59"/>
    </row>
    <row r="31" spans="1:45" s="11" customFormat="1" ht="97.5" customHeight="1" thickTop="1" thickBot="1">
      <c r="A31" s="101">
        <v>29</v>
      </c>
      <c r="B31" s="102" t="s">
        <v>109</v>
      </c>
      <c r="C31" s="102" t="s">
        <v>130</v>
      </c>
      <c r="D31" s="12"/>
      <c r="E31" s="12"/>
      <c r="F31" s="13"/>
      <c r="G31" s="13"/>
      <c r="H31" s="13"/>
      <c r="I31" s="13"/>
      <c r="J31" s="13"/>
      <c r="K31" s="13"/>
      <c r="L31" s="105"/>
      <c r="M31" s="102" t="s">
        <v>133</v>
      </c>
      <c r="N31" s="55"/>
      <c r="O31" s="102" t="s">
        <v>49</v>
      </c>
      <c r="P31" s="108">
        <v>50</v>
      </c>
      <c r="Q31" s="54"/>
      <c r="R31" s="105"/>
      <c r="S31" s="103">
        <v>5.5E-2</v>
      </c>
      <c r="T31" s="104">
        <f t="shared" si="3"/>
        <v>0</v>
      </c>
      <c r="U31" s="104">
        <f t="shared" si="4"/>
        <v>0</v>
      </c>
      <c r="V31" s="58"/>
      <c r="W31" s="59"/>
      <c r="X31" s="58"/>
      <c r="Y31" s="59"/>
      <c r="Z31" s="58"/>
      <c r="AA31" s="59"/>
      <c r="AB31" s="58"/>
      <c r="AC31" s="59"/>
      <c r="AD31" s="58"/>
      <c r="AE31" s="59"/>
      <c r="AF31" s="58"/>
      <c r="AG31" s="59"/>
      <c r="AH31" s="58"/>
      <c r="AI31" s="59"/>
      <c r="AJ31" s="58"/>
      <c r="AK31" s="59"/>
      <c r="AL31" s="58"/>
      <c r="AM31" s="59"/>
      <c r="AN31" s="58"/>
      <c r="AO31" s="59"/>
      <c r="AP31" s="58"/>
      <c r="AQ31" s="59"/>
      <c r="AR31" s="58"/>
      <c r="AS31" s="59"/>
    </row>
    <row r="32" spans="1:45" s="11" customFormat="1" ht="97.5" customHeight="1" thickTop="1" thickBot="1">
      <c r="A32" s="101">
        <v>30</v>
      </c>
      <c r="B32" s="102" t="s">
        <v>110</v>
      </c>
      <c r="C32" s="102" t="s">
        <v>130</v>
      </c>
      <c r="D32" s="12"/>
      <c r="E32" s="12"/>
      <c r="F32" s="13"/>
      <c r="G32" s="13"/>
      <c r="H32" s="13"/>
      <c r="I32" s="13"/>
      <c r="J32" s="13"/>
      <c r="K32" s="13"/>
      <c r="L32" s="105"/>
      <c r="M32" s="102" t="s">
        <v>133</v>
      </c>
      <c r="N32" s="55"/>
      <c r="O32" s="102" t="s">
        <v>49</v>
      </c>
      <c r="P32" s="108">
        <v>800</v>
      </c>
      <c r="Q32" s="54"/>
      <c r="R32" s="105"/>
      <c r="S32" s="103">
        <v>5.5E-2</v>
      </c>
      <c r="T32" s="104">
        <f t="shared" si="3"/>
        <v>0</v>
      </c>
      <c r="U32" s="104">
        <f t="shared" si="4"/>
        <v>0</v>
      </c>
      <c r="V32" s="58"/>
      <c r="W32" s="59"/>
      <c r="X32" s="58"/>
      <c r="Y32" s="59"/>
      <c r="Z32" s="58"/>
      <c r="AA32" s="59"/>
      <c r="AB32" s="58"/>
      <c r="AC32" s="59"/>
      <c r="AD32" s="58"/>
      <c r="AE32" s="59"/>
      <c r="AF32" s="58"/>
      <c r="AG32" s="59"/>
      <c r="AH32" s="58"/>
      <c r="AI32" s="59"/>
      <c r="AJ32" s="58"/>
      <c r="AK32" s="59"/>
      <c r="AL32" s="58"/>
      <c r="AM32" s="59"/>
      <c r="AN32" s="58"/>
      <c r="AO32" s="59"/>
      <c r="AP32" s="58"/>
      <c r="AQ32" s="59"/>
      <c r="AR32" s="58"/>
      <c r="AS32" s="59"/>
    </row>
    <row r="33" spans="1:45" s="11" customFormat="1" ht="97.5" customHeight="1" thickTop="1" thickBot="1">
      <c r="A33" s="101">
        <v>31</v>
      </c>
      <c r="B33" s="102" t="s">
        <v>111</v>
      </c>
      <c r="C33" s="102" t="s">
        <v>130</v>
      </c>
      <c r="D33" s="12"/>
      <c r="E33" s="12"/>
      <c r="F33" s="13"/>
      <c r="G33" s="13"/>
      <c r="H33" s="13"/>
      <c r="I33" s="13"/>
      <c r="J33" s="13"/>
      <c r="K33" s="13"/>
      <c r="L33" s="105"/>
      <c r="M33" s="102" t="s">
        <v>133</v>
      </c>
      <c r="N33" s="55"/>
      <c r="O33" s="102" t="s">
        <v>49</v>
      </c>
      <c r="P33" s="108">
        <v>2600</v>
      </c>
      <c r="Q33" s="54"/>
      <c r="R33" s="105"/>
      <c r="S33" s="103">
        <v>5.5E-2</v>
      </c>
      <c r="T33" s="104">
        <f t="shared" si="3"/>
        <v>0</v>
      </c>
      <c r="U33" s="104">
        <f t="shared" si="4"/>
        <v>0</v>
      </c>
      <c r="V33" s="58"/>
      <c r="W33" s="59"/>
      <c r="X33" s="58"/>
      <c r="Y33" s="59"/>
      <c r="Z33" s="58"/>
      <c r="AA33" s="59"/>
      <c r="AB33" s="58"/>
      <c r="AC33" s="59"/>
      <c r="AD33" s="58"/>
      <c r="AE33" s="59"/>
      <c r="AF33" s="58"/>
      <c r="AG33" s="59"/>
      <c r="AH33" s="58"/>
      <c r="AI33" s="59"/>
      <c r="AJ33" s="58"/>
      <c r="AK33" s="59"/>
      <c r="AL33" s="58"/>
      <c r="AM33" s="59"/>
      <c r="AN33" s="58"/>
      <c r="AO33" s="59"/>
      <c r="AP33" s="58"/>
      <c r="AQ33" s="59"/>
      <c r="AR33" s="58"/>
      <c r="AS33" s="59"/>
    </row>
    <row r="34" spans="1:45" s="11" customFormat="1" ht="97.5" customHeight="1" thickTop="1" thickBot="1">
      <c r="A34" s="101">
        <v>32</v>
      </c>
      <c r="B34" s="102" t="s">
        <v>112</v>
      </c>
      <c r="C34" s="102" t="s">
        <v>130</v>
      </c>
      <c r="D34" s="12"/>
      <c r="E34" s="12"/>
      <c r="F34" s="13"/>
      <c r="G34" s="13"/>
      <c r="H34" s="13"/>
      <c r="I34" s="13"/>
      <c r="J34" s="13"/>
      <c r="K34" s="13" t="s">
        <v>26</v>
      </c>
      <c r="L34" s="105"/>
      <c r="M34" s="102" t="s">
        <v>133</v>
      </c>
      <c r="N34" s="55"/>
      <c r="O34" s="102" t="s">
        <v>49</v>
      </c>
      <c r="P34" s="108">
        <v>1000</v>
      </c>
      <c r="Q34" s="54"/>
      <c r="R34" s="105"/>
      <c r="S34" s="103">
        <v>5.5E-2</v>
      </c>
      <c r="T34" s="104">
        <f t="shared" si="3"/>
        <v>0</v>
      </c>
      <c r="U34" s="104">
        <f t="shared" si="4"/>
        <v>0</v>
      </c>
      <c r="V34" s="58"/>
      <c r="W34" s="59"/>
      <c r="X34" s="58"/>
      <c r="Y34" s="59"/>
      <c r="Z34" s="58"/>
      <c r="AA34" s="59"/>
      <c r="AB34" s="58"/>
      <c r="AC34" s="59"/>
      <c r="AD34" s="58"/>
      <c r="AE34" s="59"/>
      <c r="AF34" s="58"/>
      <c r="AG34" s="59"/>
      <c r="AH34" s="58"/>
      <c r="AI34" s="59"/>
      <c r="AJ34" s="58"/>
      <c r="AK34" s="59"/>
      <c r="AL34" s="58"/>
      <c r="AM34" s="59"/>
      <c r="AN34" s="58"/>
      <c r="AO34" s="59"/>
      <c r="AP34" s="58"/>
      <c r="AQ34" s="59"/>
      <c r="AR34" s="58"/>
      <c r="AS34" s="59"/>
    </row>
    <row r="35" spans="1:45" s="11" customFormat="1" ht="119.5" customHeight="1" thickTop="1" thickBot="1">
      <c r="A35" s="101">
        <v>33</v>
      </c>
      <c r="B35" s="102" t="s">
        <v>113</v>
      </c>
      <c r="C35" s="102" t="s">
        <v>130</v>
      </c>
      <c r="D35" s="12"/>
      <c r="E35" s="12"/>
      <c r="F35" s="13"/>
      <c r="G35" s="13"/>
      <c r="H35" s="13"/>
      <c r="I35" s="13"/>
      <c r="J35" s="13"/>
      <c r="K35" s="13"/>
      <c r="L35" s="105"/>
      <c r="M35" s="102" t="s">
        <v>133</v>
      </c>
      <c r="N35" s="55"/>
      <c r="O35" s="102" t="s">
        <v>49</v>
      </c>
      <c r="P35" s="108">
        <v>230</v>
      </c>
      <c r="Q35" s="54"/>
      <c r="R35" s="105"/>
      <c r="S35" s="103">
        <v>5.5E-2</v>
      </c>
      <c r="T35" s="104">
        <f t="shared" si="3"/>
        <v>0</v>
      </c>
      <c r="U35" s="104">
        <f t="shared" si="4"/>
        <v>0</v>
      </c>
      <c r="V35" s="58"/>
      <c r="W35" s="59"/>
      <c r="X35" s="58"/>
      <c r="Y35" s="59"/>
      <c r="Z35" s="58"/>
      <c r="AA35" s="59"/>
      <c r="AB35" s="58"/>
      <c r="AC35" s="59"/>
      <c r="AD35" s="58"/>
      <c r="AE35" s="59"/>
      <c r="AF35" s="58"/>
      <c r="AG35" s="59"/>
      <c r="AH35" s="58"/>
      <c r="AI35" s="59"/>
      <c r="AJ35" s="58"/>
      <c r="AK35" s="59"/>
      <c r="AL35" s="58"/>
      <c r="AM35" s="59"/>
      <c r="AN35" s="58"/>
      <c r="AO35" s="59"/>
      <c r="AP35" s="58"/>
      <c r="AQ35" s="59"/>
      <c r="AR35" s="58"/>
      <c r="AS35" s="59"/>
    </row>
    <row r="36" spans="1:45" s="11" customFormat="1" ht="97.5" customHeight="1" thickTop="1" thickBot="1">
      <c r="A36" s="101">
        <v>34</v>
      </c>
      <c r="B36" s="102" t="s">
        <v>114</v>
      </c>
      <c r="C36" s="102" t="s">
        <v>130</v>
      </c>
      <c r="D36" s="12"/>
      <c r="E36" s="12"/>
      <c r="F36" s="13"/>
      <c r="G36" s="13"/>
      <c r="H36" s="13"/>
      <c r="I36" s="13"/>
      <c r="J36" s="13"/>
      <c r="K36" s="13"/>
      <c r="L36" s="105"/>
      <c r="M36" s="102" t="s">
        <v>133</v>
      </c>
      <c r="N36" s="55"/>
      <c r="O36" s="102" t="s">
        <v>49</v>
      </c>
      <c r="P36" s="108">
        <v>50</v>
      </c>
      <c r="Q36" s="54"/>
      <c r="R36" s="105"/>
      <c r="S36" s="103">
        <v>5.5E-2</v>
      </c>
      <c r="T36" s="104">
        <f t="shared" si="3"/>
        <v>0</v>
      </c>
      <c r="U36" s="104">
        <f t="shared" si="4"/>
        <v>0</v>
      </c>
      <c r="V36" s="58"/>
      <c r="W36" s="59"/>
      <c r="X36" s="58"/>
      <c r="Y36" s="59"/>
      <c r="Z36" s="58"/>
      <c r="AA36" s="59"/>
      <c r="AB36" s="58"/>
      <c r="AC36" s="59"/>
      <c r="AD36" s="58"/>
      <c r="AE36" s="59"/>
      <c r="AF36" s="58"/>
      <c r="AG36" s="59"/>
      <c r="AH36" s="58"/>
      <c r="AI36" s="59"/>
      <c r="AJ36" s="58"/>
      <c r="AK36" s="59"/>
      <c r="AL36" s="58"/>
      <c r="AM36" s="59"/>
      <c r="AN36" s="58"/>
      <c r="AO36" s="59"/>
      <c r="AP36" s="58"/>
      <c r="AQ36" s="59"/>
      <c r="AR36" s="58"/>
      <c r="AS36" s="59"/>
    </row>
    <row r="37" spans="1:45" s="11" customFormat="1" ht="97.5" customHeight="1" thickTop="1" thickBot="1">
      <c r="A37" s="101">
        <v>35</v>
      </c>
      <c r="B37" s="102" t="s">
        <v>115</v>
      </c>
      <c r="C37" s="102" t="s">
        <v>130</v>
      </c>
      <c r="D37" s="12"/>
      <c r="E37" s="12"/>
      <c r="F37" s="13"/>
      <c r="G37" s="13"/>
      <c r="H37" s="13"/>
      <c r="I37" s="13"/>
      <c r="J37" s="13"/>
      <c r="K37" s="13"/>
      <c r="L37" s="105"/>
      <c r="M37" s="102" t="s">
        <v>133</v>
      </c>
      <c r="N37" s="55"/>
      <c r="O37" s="102" t="s">
        <v>49</v>
      </c>
      <c r="P37" s="108">
        <v>230</v>
      </c>
      <c r="Q37" s="54"/>
      <c r="R37" s="105"/>
      <c r="S37" s="103">
        <v>5.5E-2</v>
      </c>
      <c r="T37" s="104">
        <f t="shared" si="3"/>
        <v>0</v>
      </c>
      <c r="U37" s="104">
        <f t="shared" si="4"/>
        <v>0</v>
      </c>
      <c r="V37" s="58"/>
      <c r="W37" s="59"/>
      <c r="X37" s="58"/>
      <c r="Y37" s="59"/>
      <c r="Z37" s="58"/>
      <c r="AA37" s="59"/>
      <c r="AB37" s="58"/>
      <c r="AC37" s="59"/>
      <c r="AD37" s="58"/>
      <c r="AE37" s="59"/>
      <c r="AF37" s="58"/>
      <c r="AG37" s="59"/>
      <c r="AH37" s="58"/>
      <c r="AI37" s="59"/>
      <c r="AJ37" s="58"/>
      <c r="AK37" s="59"/>
      <c r="AL37" s="58"/>
      <c r="AM37" s="59"/>
      <c r="AN37" s="58"/>
      <c r="AO37" s="59"/>
      <c r="AP37" s="58"/>
      <c r="AQ37" s="59"/>
      <c r="AR37" s="58"/>
      <c r="AS37" s="59"/>
    </row>
    <row r="38" spans="1:45" s="11" customFormat="1" ht="97.5" customHeight="1" thickTop="1" thickBot="1">
      <c r="A38" s="101">
        <v>36</v>
      </c>
      <c r="B38" s="102" t="s">
        <v>116</v>
      </c>
      <c r="C38" s="102" t="s">
        <v>130</v>
      </c>
      <c r="D38" s="12"/>
      <c r="E38" s="12"/>
      <c r="F38" s="13"/>
      <c r="G38" s="13"/>
      <c r="H38" s="13"/>
      <c r="I38" s="13"/>
      <c r="J38" s="13"/>
      <c r="K38" s="13"/>
      <c r="L38" s="105"/>
      <c r="M38" s="102" t="s">
        <v>133</v>
      </c>
      <c r="N38" s="55"/>
      <c r="O38" s="102" t="s">
        <v>49</v>
      </c>
      <c r="P38" s="108">
        <v>90</v>
      </c>
      <c r="Q38" s="54"/>
      <c r="R38" s="105"/>
      <c r="S38" s="103">
        <v>5.5E-2</v>
      </c>
      <c r="T38" s="104">
        <f t="shared" si="3"/>
        <v>0</v>
      </c>
      <c r="U38" s="104">
        <f t="shared" si="4"/>
        <v>0</v>
      </c>
      <c r="V38" s="58"/>
      <c r="W38" s="59"/>
      <c r="X38" s="58"/>
      <c r="Y38" s="59"/>
      <c r="Z38" s="58"/>
      <c r="AA38" s="59"/>
      <c r="AB38" s="58"/>
      <c r="AC38" s="59"/>
      <c r="AD38" s="58"/>
      <c r="AE38" s="59"/>
      <c r="AF38" s="58"/>
      <c r="AG38" s="59"/>
      <c r="AH38" s="58"/>
      <c r="AI38" s="59"/>
      <c r="AJ38" s="58"/>
      <c r="AK38" s="59"/>
      <c r="AL38" s="58"/>
      <c r="AM38" s="59"/>
      <c r="AN38" s="58"/>
      <c r="AO38" s="59"/>
      <c r="AP38" s="58"/>
      <c r="AQ38" s="59"/>
      <c r="AR38" s="58"/>
      <c r="AS38" s="59"/>
    </row>
    <row r="39" spans="1:45" s="11" customFormat="1" ht="97.5" customHeight="1" thickTop="1">
      <c r="A39" s="101">
        <v>37</v>
      </c>
      <c r="B39" s="102" t="s">
        <v>117</v>
      </c>
      <c r="C39" s="102" t="s">
        <v>130</v>
      </c>
      <c r="D39" s="12"/>
      <c r="E39" s="12"/>
      <c r="F39" s="13"/>
      <c r="G39" s="13"/>
      <c r="H39" s="13"/>
      <c r="I39" s="13"/>
      <c r="J39" s="13"/>
      <c r="K39" s="13"/>
      <c r="L39" s="105"/>
      <c r="M39" s="102" t="s">
        <v>133</v>
      </c>
      <c r="N39" s="55"/>
      <c r="O39" s="102" t="s">
        <v>49</v>
      </c>
      <c r="P39" s="108">
        <v>3200</v>
      </c>
      <c r="Q39" s="54"/>
      <c r="R39" s="105"/>
      <c r="S39" s="103">
        <v>5.5E-2</v>
      </c>
      <c r="T39" s="104">
        <f t="shared" si="3"/>
        <v>0</v>
      </c>
      <c r="U39" s="104">
        <f t="shared" si="4"/>
        <v>0</v>
      </c>
      <c r="V39" s="58"/>
      <c r="W39" s="59"/>
      <c r="X39" s="58"/>
      <c r="Y39" s="59"/>
      <c r="Z39" s="58"/>
      <c r="AA39" s="59"/>
      <c r="AB39" s="58"/>
      <c r="AC39" s="59"/>
      <c r="AD39" s="58"/>
      <c r="AE39" s="59"/>
      <c r="AF39" s="58"/>
      <c r="AG39" s="59"/>
      <c r="AH39" s="58"/>
      <c r="AI39" s="59"/>
      <c r="AJ39" s="58"/>
      <c r="AK39" s="59"/>
      <c r="AL39" s="58"/>
      <c r="AM39" s="59"/>
      <c r="AN39" s="58"/>
      <c r="AO39" s="59"/>
      <c r="AP39" s="58"/>
      <c r="AQ39" s="59"/>
      <c r="AR39" s="58"/>
      <c r="AS39" s="59"/>
    </row>
    <row r="40" spans="1:45" ht="26">
      <c r="M40" s="15"/>
      <c r="N40" s="16"/>
      <c r="T40" s="76">
        <f t="shared" si="1"/>
        <v>0</v>
      </c>
      <c r="U40" s="76">
        <f t="shared" si="2"/>
        <v>0</v>
      </c>
    </row>
    <row r="41" spans="1:45" ht="26">
      <c r="H41" s="10"/>
      <c r="I41" s="10"/>
      <c r="J41" s="10"/>
      <c r="K41" s="10"/>
      <c r="L41" s="10"/>
      <c r="M41" s="15"/>
      <c r="N41" s="16"/>
      <c r="O41" s="10"/>
      <c r="T41" s="76">
        <f t="shared" si="1"/>
        <v>0</v>
      </c>
      <c r="U41" s="76">
        <f t="shared" si="2"/>
        <v>0</v>
      </c>
    </row>
    <row r="42" spans="1:45" ht="3.75" customHeight="1">
      <c r="H42" s="10"/>
      <c r="I42" s="10"/>
      <c r="J42" s="10"/>
      <c r="K42" s="10"/>
      <c r="L42" s="10"/>
      <c r="M42" s="15"/>
      <c r="N42" s="16"/>
      <c r="O42" s="10"/>
      <c r="P42" s="10"/>
      <c r="Q42" s="10"/>
    </row>
    <row r="43" spans="1:45">
      <c r="A43" s="133" t="s">
        <v>24</v>
      </c>
      <c r="B43" s="133"/>
      <c r="C43" s="133"/>
      <c r="D43" s="133"/>
      <c r="E43" s="133"/>
      <c r="F43" s="133"/>
      <c r="G43" s="133"/>
      <c r="H43" s="10"/>
      <c r="I43" s="10"/>
      <c r="J43" s="10"/>
      <c r="K43" s="10"/>
      <c r="L43" s="10"/>
      <c r="M43" s="15"/>
      <c r="N43" s="16"/>
      <c r="O43" s="10"/>
      <c r="P43" s="10"/>
      <c r="Q43" s="10"/>
    </row>
    <row r="44" spans="1:45">
      <c r="A44" s="133"/>
      <c r="B44" s="133"/>
      <c r="C44" s="133"/>
      <c r="D44" s="133"/>
      <c r="E44" s="133"/>
      <c r="F44" s="133"/>
      <c r="G44" s="133"/>
      <c r="H44" s="10"/>
      <c r="I44" s="10"/>
      <c r="J44" s="10"/>
      <c r="K44" s="10"/>
      <c r="L44" s="10"/>
      <c r="M44" s="15"/>
      <c r="N44" s="16"/>
      <c r="O44" s="10"/>
      <c r="P44" s="10"/>
      <c r="Q44" s="10"/>
    </row>
    <row r="45" spans="1:45">
      <c r="A45" s="134" t="s">
        <v>25</v>
      </c>
      <c r="B45" s="134"/>
      <c r="C45" s="134"/>
      <c r="D45" s="134"/>
      <c r="E45" s="134"/>
      <c r="F45" s="134"/>
      <c r="G45" s="134"/>
    </row>
    <row r="46" spans="1:45">
      <c r="A46" s="134"/>
      <c r="B46" s="134"/>
      <c r="C46" s="134"/>
      <c r="D46" s="134"/>
      <c r="E46" s="134"/>
      <c r="F46" s="134"/>
      <c r="G46" s="134"/>
    </row>
  </sheetData>
  <mergeCells count="14">
    <mergeCell ref="A43:G44"/>
    <mergeCell ref="A45:G46"/>
    <mergeCell ref="V1:W1"/>
    <mergeCell ref="X1:Y1"/>
    <mergeCell ref="Z1:AA1"/>
    <mergeCell ref="AL1:AM1"/>
    <mergeCell ref="AN1:AO1"/>
    <mergeCell ref="AP1:AQ1"/>
    <mergeCell ref="AR1:AS1"/>
    <mergeCell ref="AB1:AC1"/>
    <mergeCell ref="AD1:AE1"/>
    <mergeCell ref="AF1:AG1"/>
    <mergeCell ref="AH1:AI1"/>
    <mergeCell ref="AJ1:AK1"/>
  </mergeCells>
  <hyperlinks>
    <hyperlink ref="L2" r:id="rId1" display="https://rnm.franceagrimer.fr/prix" xr:uid="{D7B9605C-82EE-4A2E-9602-938A28B99E5B}"/>
  </hyperlinks>
  <printOptions horizontalCentered="1" verticalCentered="1"/>
  <pageMargins left="0.19685039370078741" right="0.19685039370078741" top="0.78740157480314965" bottom="0.78740157480314965" header="0.31496062992125984" footer="0.31496062992125984"/>
  <pageSetup paperSize="8" scale="33" fitToHeight="0" orientation="landscape" r:id="rId2"/>
  <headerFooter>
    <oddHeader>&amp;LConsultation n°25/027
&amp;CANNEXES FINANCIERES
LOT 1 - fruits et légumes 1ere gamme, 4e et 5e gamme issus de l'agriculture biologique
BPU</oddHeader>
    <oddFooter>&amp;C&amp;18Dernière date de mise à jour : 01/07/2025&amp;RDate, cachet, signature, précédée
 du nom du signataire
Page &amp;P/&amp;N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7FCAA-8466-46C7-AA68-36F21661A174}">
  <sheetPr>
    <pageSetUpPr fitToPage="1"/>
  </sheetPr>
  <dimension ref="A1:N66"/>
  <sheetViews>
    <sheetView view="pageLayout" zoomScaleNormal="70" zoomScaleSheetLayoutView="100" workbookViewId="0">
      <selection activeCell="E3" sqref="E3"/>
    </sheetView>
  </sheetViews>
  <sheetFormatPr baseColWidth="10" defaultRowHeight="14.5"/>
  <cols>
    <col min="1" max="1" width="13.453125" customWidth="1"/>
    <col min="2" max="2" width="47.453125" customWidth="1"/>
    <col min="3" max="3" width="42" customWidth="1"/>
    <col min="4" max="14" width="20.7265625" customWidth="1"/>
  </cols>
  <sheetData>
    <row r="1" spans="1:14" ht="30.75" customHeight="1">
      <c r="A1" s="137" t="s">
        <v>134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91" customFormat="1" ht="74.25" customHeight="1">
      <c r="A2" s="83" t="s">
        <v>27</v>
      </c>
      <c r="B2" s="84" t="s">
        <v>4</v>
      </c>
      <c r="C2" s="84" t="s">
        <v>6</v>
      </c>
      <c r="D2" s="84" t="s">
        <v>5</v>
      </c>
      <c r="E2" s="85" t="s">
        <v>143</v>
      </c>
      <c r="F2" s="84" t="s">
        <v>7</v>
      </c>
      <c r="G2" s="84" t="s">
        <v>135</v>
      </c>
      <c r="H2" s="84" t="s">
        <v>8</v>
      </c>
      <c r="I2" s="86" t="s">
        <v>9</v>
      </c>
      <c r="J2" s="86" t="s">
        <v>136</v>
      </c>
      <c r="K2" s="87" t="s">
        <v>28</v>
      </c>
      <c r="L2" s="88" t="s">
        <v>137</v>
      </c>
      <c r="M2" s="89" t="s">
        <v>138</v>
      </c>
      <c r="N2" s="90" t="s">
        <v>139</v>
      </c>
    </row>
    <row r="3" spans="1:14" ht="25" customHeight="1">
      <c r="A3" s="92">
        <v>1</v>
      </c>
      <c r="B3" s="93" t="s">
        <v>140</v>
      </c>
      <c r="C3" s="93"/>
      <c r="D3" s="94"/>
      <c r="E3" s="97"/>
      <c r="F3" s="94"/>
      <c r="G3" s="94"/>
      <c r="H3" s="94"/>
      <c r="I3" s="94"/>
      <c r="J3" s="94"/>
      <c r="K3" s="94"/>
      <c r="L3" s="94"/>
      <c r="M3" s="94"/>
      <c r="N3" s="95">
        <v>5.5E-2</v>
      </c>
    </row>
    <row r="4" spans="1:14" ht="25" customHeight="1">
      <c r="A4" s="92">
        <v>2</v>
      </c>
      <c r="B4" s="93" t="s">
        <v>140</v>
      </c>
      <c r="C4" s="93"/>
      <c r="D4" s="94"/>
      <c r="E4" s="94"/>
      <c r="F4" s="94"/>
      <c r="G4" s="94"/>
      <c r="H4" s="94"/>
      <c r="I4" s="94"/>
      <c r="J4" s="94"/>
      <c r="K4" s="94"/>
      <c r="L4" s="94"/>
      <c r="M4" s="94"/>
      <c r="N4" s="95">
        <v>5.5E-2</v>
      </c>
    </row>
    <row r="5" spans="1:14" ht="25" customHeight="1">
      <c r="A5" s="92">
        <v>3</v>
      </c>
      <c r="B5" s="93" t="s">
        <v>140</v>
      </c>
      <c r="C5" s="96"/>
      <c r="D5" s="94"/>
      <c r="E5" s="94"/>
      <c r="F5" s="94"/>
      <c r="G5" s="94"/>
      <c r="H5" s="94"/>
      <c r="I5" s="94"/>
      <c r="J5" s="94"/>
      <c r="K5" s="94"/>
      <c r="L5" s="94"/>
      <c r="M5" s="94"/>
      <c r="N5" s="95">
        <v>5.5E-2</v>
      </c>
    </row>
    <row r="6" spans="1:14" ht="25" customHeight="1">
      <c r="A6" s="92">
        <v>4</v>
      </c>
      <c r="B6" s="93" t="s">
        <v>140</v>
      </c>
      <c r="C6" s="93"/>
      <c r="D6" s="94"/>
      <c r="E6" s="94"/>
      <c r="F6" s="94"/>
      <c r="G6" s="94"/>
      <c r="H6" s="94"/>
      <c r="I6" s="94"/>
      <c r="J6" s="94"/>
      <c r="K6" s="94"/>
      <c r="L6" s="94"/>
      <c r="M6" s="94"/>
      <c r="N6" s="95">
        <v>5.5E-2</v>
      </c>
    </row>
    <row r="7" spans="1:14" ht="25" customHeight="1">
      <c r="A7" s="92">
        <v>5</v>
      </c>
      <c r="B7" s="93" t="s">
        <v>140</v>
      </c>
      <c r="C7" s="93"/>
      <c r="D7" s="94"/>
      <c r="E7" s="94"/>
      <c r="F7" s="94"/>
      <c r="G7" s="94"/>
      <c r="H7" s="94"/>
      <c r="I7" s="94"/>
      <c r="J7" s="94"/>
      <c r="K7" s="94"/>
      <c r="L7" s="94"/>
      <c r="M7" s="94"/>
      <c r="N7" s="95">
        <v>5.5E-2</v>
      </c>
    </row>
    <row r="8" spans="1:14" ht="25" customHeight="1">
      <c r="A8" s="92">
        <v>6</v>
      </c>
      <c r="B8" s="93" t="s">
        <v>140</v>
      </c>
      <c r="C8" s="93"/>
      <c r="D8" s="94"/>
      <c r="E8" s="94"/>
      <c r="F8" s="94"/>
      <c r="G8" s="94"/>
      <c r="H8" s="94"/>
      <c r="I8" s="94"/>
      <c r="J8" s="94"/>
      <c r="K8" s="94"/>
      <c r="L8" s="94"/>
      <c r="M8" s="94"/>
      <c r="N8" s="95">
        <v>5.5E-2</v>
      </c>
    </row>
    <row r="9" spans="1:14" ht="25" customHeight="1">
      <c r="A9" s="92">
        <v>7</v>
      </c>
      <c r="B9" s="93" t="s">
        <v>140</v>
      </c>
      <c r="C9" s="93"/>
      <c r="D9" s="94"/>
      <c r="E9" s="94"/>
      <c r="F9" s="94"/>
      <c r="G9" s="94"/>
      <c r="H9" s="94"/>
      <c r="I9" s="94"/>
      <c r="J9" s="94"/>
      <c r="K9" s="94"/>
      <c r="L9" s="94"/>
      <c r="M9" s="94"/>
      <c r="N9" s="95">
        <v>5.5E-2</v>
      </c>
    </row>
    <row r="10" spans="1:14" ht="25" customHeight="1">
      <c r="A10" s="92">
        <v>8</v>
      </c>
      <c r="B10" s="93" t="s">
        <v>140</v>
      </c>
      <c r="C10" s="97"/>
      <c r="D10" s="94" t="s">
        <v>26</v>
      </c>
      <c r="E10" s="94"/>
      <c r="F10" s="94"/>
      <c r="G10" s="94"/>
      <c r="H10" s="94"/>
      <c r="I10" s="94"/>
      <c r="J10" s="94"/>
      <c r="K10" s="94"/>
      <c r="L10" s="94"/>
      <c r="M10" s="94"/>
      <c r="N10" s="95">
        <v>5.5E-2</v>
      </c>
    </row>
    <row r="11" spans="1:14" ht="25" customHeight="1">
      <c r="A11" s="92">
        <v>9</v>
      </c>
      <c r="B11" s="93" t="s">
        <v>140</v>
      </c>
      <c r="C11" s="97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5">
        <v>5.5E-2</v>
      </c>
    </row>
    <row r="12" spans="1:14" ht="25" customHeight="1">
      <c r="A12" s="92">
        <v>10</v>
      </c>
      <c r="B12" s="93" t="s">
        <v>140</v>
      </c>
      <c r="C12" s="97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5">
        <v>5.5E-2</v>
      </c>
    </row>
    <row r="13" spans="1:14" ht="25" customHeight="1">
      <c r="A13" s="92">
        <v>11</v>
      </c>
      <c r="B13" s="93" t="s">
        <v>140</v>
      </c>
      <c r="C13" s="97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5">
        <v>5.5E-2</v>
      </c>
    </row>
    <row r="14" spans="1:14" ht="25" customHeight="1">
      <c r="A14" s="92">
        <v>12</v>
      </c>
      <c r="B14" s="93" t="s">
        <v>140</v>
      </c>
      <c r="C14" s="97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5">
        <v>5.5E-2</v>
      </c>
    </row>
    <row r="15" spans="1:14" ht="25" customHeight="1">
      <c r="A15" s="92">
        <v>13</v>
      </c>
      <c r="B15" s="93" t="s">
        <v>140</v>
      </c>
      <c r="C15" s="97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5">
        <v>5.5E-2</v>
      </c>
    </row>
    <row r="16" spans="1:14" ht="25" customHeight="1">
      <c r="A16" s="92">
        <v>14</v>
      </c>
      <c r="B16" s="93" t="s">
        <v>140</v>
      </c>
      <c r="C16" s="97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5">
        <v>5.5E-2</v>
      </c>
    </row>
    <row r="17" spans="1:14" ht="25" customHeight="1">
      <c r="A17" s="92">
        <v>15</v>
      </c>
      <c r="B17" s="93" t="s">
        <v>140</v>
      </c>
      <c r="C17" s="97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5">
        <v>5.5E-2</v>
      </c>
    </row>
    <row r="18" spans="1:14" ht="25" customHeight="1">
      <c r="A18" s="92">
        <v>16</v>
      </c>
      <c r="B18" s="93" t="s">
        <v>140</v>
      </c>
      <c r="C18" s="97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>
        <v>5.5E-2</v>
      </c>
    </row>
    <row r="19" spans="1:14" ht="25" customHeight="1">
      <c r="A19" s="92">
        <v>17</v>
      </c>
      <c r="B19" s="93" t="s">
        <v>140</v>
      </c>
      <c r="C19" s="97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>
        <v>5.5E-2</v>
      </c>
    </row>
    <row r="20" spans="1:14" ht="25" customHeight="1">
      <c r="A20" s="92">
        <v>18</v>
      </c>
      <c r="B20" s="93" t="s">
        <v>140</v>
      </c>
      <c r="C20" s="97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5">
        <v>5.5E-2</v>
      </c>
    </row>
    <row r="21" spans="1:14" ht="25" customHeight="1">
      <c r="A21" s="92">
        <v>19</v>
      </c>
      <c r="B21" s="93" t="s">
        <v>140</v>
      </c>
      <c r="C21" s="97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5">
        <v>5.5E-2</v>
      </c>
    </row>
    <row r="22" spans="1:14" ht="25" customHeight="1">
      <c r="A22" s="92">
        <v>20</v>
      </c>
      <c r="B22" s="93" t="s">
        <v>140</v>
      </c>
      <c r="C22" s="97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5">
        <v>5.5E-2</v>
      </c>
    </row>
    <row r="23" spans="1:14" ht="25" customHeight="1">
      <c r="A23" s="92">
        <v>21</v>
      </c>
      <c r="B23" s="93" t="s">
        <v>140</v>
      </c>
      <c r="C23" s="97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5">
        <v>5.5E-2</v>
      </c>
    </row>
    <row r="24" spans="1:14" ht="25" customHeight="1">
      <c r="A24" s="92">
        <v>22</v>
      </c>
      <c r="B24" s="93" t="s">
        <v>140</v>
      </c>
      <c r="C24" s="97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5">
        <v>5.5E-2</v>
      </c>
    </row>
    <row r="25" spans="1:14" ht="25" customHeight="1">
      <c r="A25" s="92">
        <v>23</v>
      </c>
      <c r="B25" s="93" t="s">
        <v>140</v>
      </c>
      <c r="C25" s="97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5">
        <v>5.5E-2</v>
      </c>
    </row>
    <row r="26" spans="1:14" ht="25" customHeight="1">
      <c r="A26" s="92">
        <v>24</v>
      </c>
      <c r="B26" s="93" t="s">
        <v>141</v>
      </c>
      <c r="C26" s="97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5">
        <v>5.5E-2</v>
      </c>
    </row>
    <row r="27" spans="1:14" ht="25" customHeight="1">
      <c r="A27" s="92">
        <v>25</v>
      </c>
      <c r="B27" s="93" t="s">
        <v>141</v>
      </c>
      <c r="C27" s="97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5">
        <v>5.5E-2</v>
      </c>
    </row>
    <row r="28" spans="1:14" ht="25" customHeight="1">
      <c r="A28" s="92">
        <v>26</v>
      </c>
      <c r="B28" s="93" t="s">
        <v>141</v>
      </c>
      <c r="C28" s="97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5">
        <v>5.5E-2</v>
      </c>
    </row>
    <row r="29" spans="1:14" ht="25" customHeight="1">
      <c r="A29" s="92">
        <v>27</v>
      </c>
      <c r="B29" s="93" t="s">
        <v>141</v>
      </c>
      <c r="C29" s="97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5">
        <v>5.5E-2</v>
      </c>
    </row>
    <row r="30" spans="1:14" ht="25" customHeight="1">
      <c r="A30" s="92">
        <v>28</v>
      </c>
      <c r="B30" s="93" t="s">
        <v>141</v>
      </c>
      <c r="C30" s="97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5">
        <v>5.5E-2</v>
      </c>
    </row>
    <row r="31" spans="1:14" ht="25" customHeight="1">
      <c r="A31" s="92">
        <v>29</v>
      </c>
      <c r="B31" s="93" t="s">
        <v>141</v>
      </c>
      <c r="C31" s="97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5">
        <v>5.5E-2</v>
      </c>
    </row>
    <row r="32" spans="1:14" ht="25" customHeight="1">
      <c r="A32" s="92">
        <v>30</v>
      </c>
      <c r="B32" s="93" t="s">
        <v>141</v>
      </c>
      <c r="C32" s="97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5">
        <v>5.5E-2</v>
      </c>
    </row>
    <row r="33" spans="1:14" ht="25" customHeight="1">
      <c r="A33" s="92">
        <v>31</v>
      </c>
      <c r="B33" s="93" t="s">
        <v>141</v>
      </c>
      <c r="C33" s="97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5">
        <v>5.5E-2</v>
      </c>
    </row>
    <row r="34" spans="1:14" ht="25" customHeight="1">
      <c r="A34" s="92">
        <v>32</v>
      </c>
      <c r="B34" s="93" t="s">
        <v>141</v>
      </c>
      <c r="C34" s="97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5">
        <v>5.5E-2</v>
      </c>
    </row>
    <row r="35" spans="1:14" ht="25" customHeight="1">
      <c r="A35" s="92">
        <v>33</v>
      </c>
      <c r="B35" s="93" t="s">
        <v>141</v>
      </c>
      <c r="C35" s="97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5">
        <v>5.5E-2</v>
      </c>
    </row>
    <row r="36" spans="1:14" ht="25" customHeight="1">
      <c r="A36" s="92">
        <v>34</v>
      </c>
      <c r="B36" s="93" t="s">
        <v>141</v>
      </c>
      <c r="C36" s="97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5">
        <v>5.5E-2</v>
      </c>
    </row>
    <row r="37" spans="1:14" ht="25" customHeight="1">
      <c r="A37" s="92">
        <v>37</v>
      </c>
      <c r="B37" s="93" t="s">
        <v>141</v>
      </c>
      <c r="C37" s="97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5">
        <v>5.5E-2</v>
      </c>
    </row>
    <row r="38" spans="1:14" ht="25" customHeight="1">
      <c r="A38" s="92">
        <v>39</v>
      </c>
      <c r="B38" s="93" t="s">
        <v>141</v>
      </c>
      <c r="C38" s="97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5">
        <v>5.5E-2</v>
      </c>
    </row>
    <row r="39" spans="1:14" ht="25" customHeight="1">
      <c r="A39" s="92">
        <v>40</v>
      </c>
      <c r="B39" s="93" t="s">
        <v>141</v>
      </c>
      <c r="C39" s="97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5">
        <v>5.5E-2</v>
      </c>
    </row>
    <row r="40" spans="1:14" ht="25" customHeight="1">
      <c r="A40" s="92">
        <v>57</v>
      </c>
      <c r="B40" s="93" t="s">
        <v>141</v>
      </c>
      <c r="C40" s="97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5">
        <v>5.5E-2</v>
      </c>
    </row>
    <row r="41" spans="1:14" ht="25" customHeight="1">
      <c r="A41" s="92">
        <v>58</v>
      </c>
      <c r="B41" s="93" t="s">
        <v>141</v>
      </c>
      <c r="C41" s="97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5">
        <v>5.5E-2</v>
      </c>
    </row>
    <row r="42" spans="1:14" ht="25" customHeight="1">
      <c r="A42" s="92">
        <v>59</v>
      </c>
      <c r="B42" s="93" t="s">
        <v>141</v>
      </c>
      <c r="C42" s="97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5">
        <v>5.5E-2</v>
      </c>
    </row>
    <row r="43" spans="1:14" ht="25" customHeight="1">
      <c r="A43" s="92">
        <v>60</v>
      </c>
      <c r="B43" s="93" t="s">
        <v>141</v>
      </c>
      <c r="C43" s="97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5">
        <v>5.5E-2</v>
      </c>
    </row>
    <row r="44" spans="1:14" ht="25" customHeight="1">
      <c r="A44" s="92">
        <v>61</v>
      </c>
      <c r="B44" s="93" t="s">
        <v>141</v>
      </c>
      <c r="C44" s="97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5">
        <v>5.5E-2</v>
      </c>
    </row>
    <row r="45" spans="1:14" ht="25" customHeight="1">
      <c r="A45" s="92">
        <v>62</v>
      </c>
      <c r="B45" s="93" t="s">
        <v>141</v>
      </c>
      <c r="C45" s="97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5">
        <v>5.5E-2</v>
      </c>
    </row>
    <row r="46" spans="1:14" ht="25" customHeight="1">
      <c r="A46" s="92">
        <v>63</v>
      </c>
      <c r="B46" s="93" t="s">
        <v>142</v>
      </c>
      <c r="C46" s="97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5">
        <v>5.5E-2</v>
      </c>
    </row>
    <row r="47" spans="1:14" ht="25" customHeight="1">
      <c r="A47" s="92">
        <v>64</v>
      </c>
      <c r="B47" s="93" t="s">
        <v>142</v>
      </c>
      <c r="C47" s="97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5">
        <v>5.5E-2</v>
      </c>
    </row>
    <row r="48" spans="1:14" ht="25" customHeight="1">
      <c r="A48" s="92">
        <v>65</v>
      </c>
      <c r="B48" s="93" t="s">
        <v>142</v>
      </c>
      <c r="C48" s="97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5">
        <v>5.5E-2</v>
      </c>
    </row>
    <row r="49" spans="1:14" ht="25" customHeight="1">
      <c r="A49" s="92">
        <v>66</v>
      </c>
      <c r="B49" s="93" t="s">
        <v>142</v>
      </c>
      <c r="C49" s="97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5">
        <v>5.5E-2</v>
      </c>
    </row>
    <row r="50" spans="1:14" ht="25" customHeight="1">
      <c r="A50" s="92">
        <v>67</v>
      </c>
      <c r="B50" s="93" t="s">
        <v>142</v>
      </c>
      <c r="C50" s="97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5">
        <v>5.5E-2</v>
      </c>
    </row>
    <row r="51" spans="1:14" ht="25" customHeight="1">
      <c r="A51" s="92">
        <v>69</v>
      </c>
      <c r="B51" s="93" t="s">
        <v>142</v>
      </c>
      <c r="C51" s="97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5">
        <v>5.5E-2</v>
      </c>
    </row>
    <row r="52" spans="1:14" ht="25" customHeight="1">
      <c r="A52" s="92">
        <v>70</v>
      </c>
      <c r="B52" s="93" t="s">
        <v>142</v>
      </c>
      <c r="C52" s="97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5">
        <v>5.5E-2</v>
      </c>
    </row>
    <row r="53" spans="1:14" ht="25" customHeight="1">
      <c r="A53" s="92">
        <v>72</v>
      </c>
      <c r="B53" s="93" t="s">
        <v>142</v>
      </c>
      <c r="C53" s="97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5">
        <v>5.5E-2</v>
      </c>
    </row>
    <row r="54" spans="1:14" ht="25" customHeight="1">
      <c r="A54" s="92">
        <v>73</v>
      </c>
      <c r="B54" s="93" t="s">
        <v>142</v>
      </c>
      <c r="C54" s="97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5">
        <v>5.5E-2</v>
      </c>
    </row>
    <row r="55" spans="1:14" ht="25" customHeight="1">
      <c r="A55" s="92">
        <v>74</v>
      </c>
      <c r="B55" s="93" t="s">
        <v>142</v>
      </c>
      <c r="C55" s="97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5">
        <v>5.5E-2</v>
      </c>
    </row>
    <row r="56" spans="1:14" ht="25" customHeight="1">
      <c r="A56" s="92">
        <v>75</v>
      </c>
      <c r="B56" s="93" t="s">
        <v>142</v>
      </c>
      <c r="C56" s="97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5">
        <v>5.5E-2</v>
      </c>
    </row>
    <row r="57" spans="1:14" ht="25" customHeight="1">
      <c r="A57" s="92">
        <v>76</v>
      </c>
      <c r="B57" s="93" t="s">
        <v>142</v>
      </c>
      <c r="C57" s="97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5">
        <v>5.5E-2</v>
      </c>
    </row>
    <row r="58" spans="1:14" ht="25" customHeight="1">
      <c r="A58" s="92">
        <v>77</v>
      </c>
      <c r="B58" s="93" t="s">
        <v>142</v>
      </c>
      <c r="C58" s="97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5">
        <v>5.5E-2</v>
      </c>
    </row>
    <row r="59" spans="1:14" ht="25" customHeight="1">
      <c r="A59" s="92">
        <v>78</v>
      </c>
      <c r="B59" s="93" t="s">
        <v>142</v>
      </c>
      <c r="C59" s="97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5">
        <v>5.5E-2</v>
      </c>
    </row>
    <row r="60" spans="1:14" ht="25" customHeight="1">
      <c r="A60" s="92">
        <v>79</v>
      </c>
      <c r="B60" s="93" t="s">
        <v>142</v>
      </c>
      <c r="C60" s="97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5">
        <v>5.5E-2</v>
      </c>
    </row>
    <row r="61" spans="1:14" ht="25" customHeight="1">
      <c r="A61" s="92">
        <v>80</v>
      </c>
      <c r="B61" s="93" t="s">
        <v>142</v>
      </c>
      <c r="C61" s="97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5">
        <v>5.5E-2</v>
      </c>
    </row>
    <row r="62" spans="1:14" ht="25" customHeight="1">
      <c r="A62" s="92">
        <v>81</v>
      </c>
      <c r="B62" s="93" t="s">
        <v>142</v>
      </c>
      <c r="C62" s="97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5">
        <v>5.5E-2</v>
      </c>
    </row>
    <row r="63" spans="1:14" ht="25" customHeight="1">
      <c r="A63" s="92">
        <v>82</v>
      </c>
      <c r="B63" s="93" t="s">
        <v>142</v>
      </c>
      <c r="C63" s="97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5">
        <v>5.5E-2</v>
      </c>
    </row>
    <row r="64" spans="1:14" ht="25" customHeight="1">
      <c r="A64" s="92">
        <v>83</v>
      </c>
      <c r="B64" s="93" t="s">
        <v>142</v>
      </c>
      <c r="C64" s="97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5">
        <v>5.5E-2</v>
      </c>
    </row>
    <row r="65" spans="1:14" ht="25" customHeight="1">
      <c r="A65" s="92">
        <v>84</v>
      </c>
      <c r="B65" s="93" t="s">
        <v>142</v>
      </c>
      <c r="C65" s="97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5">
        <v>5.5E-2</v>
      </c>
    </row>
    <row r="66" spans="1:14" ht="25" customHeight="1">
      <c r="A66" s="92">
        <v>85</v>
      </c>
      <c r="B66" s="93" t="s">
        <v>142</v>
      </c>
      <c r="C66" s="97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5">
        <v>5.5E-2</v>
      </c>
    </row>
  </sheetData>
  <mergeCells count="1">
    <mergeCell ref="A1:N1"/>
  </mergeCells>
  <pageMargins left="0.7" right="0.7" top="0.75" bottom="0.75" header="0.3" footer="0.3"/>
  <pageSetup paperSize="9" scale="28" orientation="landscape" r:id="rId1"/>
  <headerFooter>
    <oddHeader>&amp;CANNEXES FINANCIERES
Lot 1 fruits et légumes 1ere, 4e et 5e gamme issus de l'agriculture biologique
catalogue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0FE00-A9AA-438F-A377-6D38CA343B8C}">
  <sheetPr codeName="Feuil4">
    <tabColor theme="9" tint="-0.249977111117893"/>
    <pageSetUpPr fitToPage="1"/>
  </sheetPr>
  <dimension ref="A3:L32"/>
  <sheetViews>
    <sheetView zoomScaleNormal="100" zoomScaleSheetLayoutView="100" workbookViewId="0">
      <selection activeCell="F8" sqref="F8"/>
    </sheetView>
  </sheetViews>
  <sheetFormatPr baseColWidth="10" defaultRowHeight="12.5"/>
  <cols>
    <col min="1" max="1" width="24.81640625" style="34" customWidth="1"/>
    <col min="2" max="2" width="15.7265625" style="34" customWidth="1"/>
    <col min="3" max="3" width="19.54296875" style="34" bestFit="1" customWidth="1"/>
    <col min="4" max="4" width="28.1796875" style="34" customWidth="1"/>
    <col min="5" max="5" width="28.81640625" style="34" customWidth="1"/>
    <col min="6" max="6" width="23.1796875" style="34" customWidth="1"/>
    <col min="7" max="7" width="28.7265625" style="34" customWidth="1"/>
    <col min="8" max="8" width="19.453125" style="34" customWidth="1"/>
    <col min="9" max="9" width="16" style="34" customWidth="1"/>
    <col min="10" max="257" width="11.453125" style="34"/>
    <col min="258" max="258" width="28.7265625" style="34" customWidth="1"/>
    <col min="259" max="259" width="13.26953125" style="34" customWidth="1"/>
    <col min="260" max="260" width="16.453125" style="34" customWidth="1"/>
    <col min="261" max="261" width="5.54296875" style="34" customWidth="1"/>
    <col min="262" max="265" width="13.453125" style="34" customWidth="1"/>
    <col min="266" max="513" width="11.453125" style="34"/>
    <col min="514" max="514" width="28.7265625" style="34" customWidth="1"/>
    <col min="515" max="515" width="13.26953125" style="34" customWidth="1"/>
    <col min="516" max="516" width="16.453125" style="34" customWidth="1"/>
    <col min="517" max="517" width="5.54296875" style="34" customWidth="1"/>
    <col min="518" max="521" width="13.453125" style="34" customWidth="1"/>
    <col min="522" max="769" width="11.453125" style="34"/>
    <col min="770" max="770" width="28.7265625" style="34" customWidth="1"/>
    <col min="771" max="771" width="13.26953125" style="34" customWidth="1"/>
    <col min="772" max="772" width="16.453125" style="34" customWidth="1"/>
    <col min="773" max="773" width="5.54296875" style="34" customWidth="1"/>
    <col min="774" max="777" width="13.453125" style="34" customWidth="1"/>
    <col min="778" max="1025" width="11.453125" style="34"/>
    <col min="1026" max="1026" width="28.7265625" style="34" customWidth="1"/>
    <col min="1027" max="1027" width="13.26953125" style="34" customWidth="1"/>
    <col min="1028" max="1028" width="16.453125" style="34" customWidth="1"/>
    <col min="1029" max="1029" width="5.54296875" style="34" customWidth="1"/>
    <col min="1030" max="1033" width="13.453125" style="34" customWidth="1"/>
    <col min="1034" max="1281" width="11.453125" style="34"/>
    <col min="1282" max="1282" width="28.7265625" style="34" customWidth="1"/>
    <col min="1283" max="1283" width="13.26953125" style="34" customWidth="1"/>
    <col min="1284" max="1284" width="16.453125" style="34" customWidth="1"/>
    <col min="1285" max="1285" width="5.54296875" style="34" customWidth="1"/>
    <col min="1286" max="1289" width="13.453125" style="34" customWidth="1"/>
    <col min="1290" max="1537" width="11.453125" style="34"/>
    <col min="1538" max="1538" width="28.7265625" style="34" customWidth="1"/>
    <col min="1539" max="1539" width="13.26953125" style="34" customWidth="1"/>
    <col min="1540" max="1540" width="16.453125" style="34" customWidth="1"/>
    <col min="1541" max="1541" width="5.54296875" style="34" customWidth="1"/>
    <col min="1542" max="1545" width="13.453125" style="34" customWidth="1"/>
    <col min="1546" max="1793" width="11.453125" style="34"/>
    <col min="1794" max="1794" width="28.7265625" style="34" customWidth="1"/>
    <col min="1795" max="1795" width="13.26953125" style="34" customWidth="1"/>
    <col min="1796" max="1796" width="16.453125" style="34" customWidth="1"/>
    <col min="1797" max="1797" width="5.54296875" style="34" customWidth="1"/>
    <col min="1798" max="1801" width="13.453125" style="34" customWidth="1"/>
    <col min="1802" max="2049" width="11.453125" style="34"/>
    <col min="2050" max="2050" width="28.7265625" style="34" customWidth="1"/>
    <col min="2051" max="2051" width="13.26953125" style="34" customWidth="1"/>
    <col min="2052" max="2052" width="16.453125" style="34" customWidth="1"/>
    <col min="2053" max="2053" width="5.54296875" style="34" customWidth="1"/>
    <col min="2054" max="2057" width="13.453125" style="34" customWidth="1"/>
    <col min="2058" max="2305" width="11.453125" style="34"/>
    <col min="2306" max="2306" width="28.7265625" style="34" customWidth="1"/>
    <col min="2307" max="2307" width="13.26953125" style="34" customWidth="1"/>
    <col min="2308" max="2308" width="16.453125" style="34" customWidth="1"/>
    <col min="2309" max="2309" width="5.54296875" style="34" customWidth="1"/>
    <col min="2310" max="2313" width="13.453125" style="34" customWidth="1"/>
    <col min="2314" max="2561" width="11.453125" style="34"/>
    <col min="2562" max="2562" width="28.7265625" style="34" customWidth="1"/>
    <col min="2563" max="2563" width="13.26953125" style="34" customWidth="1"/>
    <col min="2564" max="2564" width="16.453125" style="34" customWidth="1"/>
    <col min="2565" max="2565" width="5.54296875" style="34" customWidth="1"/>
    <col min="2566" max="2569" width="13.453125" style="34" customWidth="1"/>
    <col min="2570" max="2817" width="11.453125" style="34"/>
    <col min="2818" max="2818" width="28.7265625" style="34" customWidth="1"/>
    <col min="2819" max="2819" width="13.26953125" style="34" customWidth="1"/>
    <col min="2820" max="2820" width="16.453125" style="34" customWidth="1"/>
    <col min="2821" max="2821" width="5.54296875" style="34" customWidth="1"/>
    <col min="2822" max="2825" width="13.453125" style="34" customWidth="1"/>
    <col min="2826" max="3073" width="11.453125" style="34"/>
    <col min="3074" max="3074" width="28.7265625" style="34" customWidth="1"/>
    <col min="3075" max="3075" width="13.26953125" style="34" customWidth="1"/>
    <col min="3076" max="3076" width="16.453125" style="34" customWidth="1"/>
    <col min="3077" max="3077" width="5.54296875" style="34" customWidth="1"/>
    <col min="3078" max="3081" width="13.453125" style="34" customWidth="1"/>
    <col min="3082" max="3329" width="11.453125" style="34"/>
    <col min="3330" max="3330" width="28.7265625" style="34" customWidth="1"/>
    <col min="3331" max="3331" width="13.26953125" style="34" customWidth="1"/>
    <col min="3332" max="3332" width="16.453125" style="34" customWidth="1"/>
    <col min="3333" max="3333" width="5.54296875" style="34" customWidth="1"/>
    <col min="3334" max="3337" width="13.453125" style="34" customWidth="1"/>
    <col min="3338" max="3585" width="11.453125" style="34"/>
    <col min="3586" max="3586" width="28.7265625" style="34" customWidth="1"/>
    <col min="3587" max="3587" width="13.26953125" style="34" customWidth="1"/>
    <col min="3588" max="3588" width="16.453125" style="34" customWidth="1"/>
    <col min="3589" max="3589" width="5.54296875" style="34" customWidth="1"/>
    <col min="3590" max="3593" width="13.453125" style="34" customWidth="1"/>
    <col min="3594" max="3841" width="11.453125" style="34"/>
    <col min="3842" max="3842" width="28.7265625" style="34" customWidth="1"/>
    <col min="3843" max="3843" width="13.26953125" style="34" customWidth="1"/>
    <col min="3844" max="3844" width="16.453125" style="34" customWidth="1"/>
    <col min="3845" max="3845" width="5.54296875" style="34" customWidth="1"/>
    <col min="3846" max="3849" width="13.453125" style="34" customWidth="1"/>
    <col min="3850" max="4097" width="11.453125" style="34"/>
    <col min="4098" max="4098" width="28.7265625" style="34" customWidth="1"/>
    <col min="4099" max="4099" width="13.26953125" style="34" customWidth="1"/>
    <col min="4100" max="4100" width="16.453125" style="34" customWidth="1"/>
    <col min="4101" max="4101" width="5.54296875" style="34" customWidth="1"/>
    <col min="4102" max="4105" width="13.453125" style="34" customWidth="1"/>
    <col min="4106" max="4353" width="11.453125" style="34"/>
    <col min="4354" max="4354" width="28.7265625" style="34" customWidth="1"/>
    <col min="4355" max="4355" width="13.26953125" style="34" customWidth="1"/>
    <col min="4356" max="4356" width="16.453125" style="34" customWidth="1"/>
    <col min="4357" max="4357" width="5.54296875" style="34" customWidth="1"/>
    <col min="4358" max="4361" width="13.453125" style="34" customWidth="1"/>
    <col min="4362" max="4609" width="11.453125" style="34"/>
    <col min="4610" max="4610" width="28.7265625" style="34" customWidth="1"/>
    <col min="4611" max="4611" width="13.26953125" style="34" customWidth="1"/>
    <col min="4612" max="4612" width="16.453125" style="34" customWidth="1"/>
    <col min="4613" max="4613" width="5.54296875" style="34" customWidth="1"/>
    <col min="4614" max="4617" width="13.453125" style="34" customWidth="1"/>
    <col min="4618" max="4865" width="11.453125" style="34"/>
    <col min="4866" max="4866" width="28.7265625" style="34" customWidth="1"/>
    <col min="4867" max="4867" width="13.26953125" style="34" customWidth="1"/>
    <col min="4868" max="4868" width="16.453125" style="34" customWidth="1"/>
    <col min="4869" max="4869" width="5.54296875" style="34" customWidth="1"/>
    <col min="4870" max="4873" width="13.453125" style="34" customWidth="1"/>
    <col min="4874" max="5121" width="11.453125" style="34"/>
    <col min="5122" max="5122" width="28.7265625" style="34" customWidth="1"/>
    <col min="5123" max="5123" width="13.26953125" style="34" customWidth="1"/>
    <col min="5124" max="5124" width="16.453125" style="34" customWidth="1"/>
    <col min="5125" max="5125" width="5.54296875" style="34" customWidth="1"/>
    <col min="5126" max="5129" width="13.453125" style="34" customWidth="1"/>
    <col min="5130" max="5377" width="11.453125" style="34"/>
    <col min="5378" max="5378" width="28.7265625" style="34" customWidth="1"/>
    <col min="5379" max="5379" width="13.26953125" style="34" customWidth="1"/>
    <col min="5380" max="5380" width="16.453125" style="34" customWidth="1"/>
    <col min="5381" max="5381" width="5.54296875" style="34" customWidth="1"/>
    <col min="5382" max="5385" width="13.453125" style="34" customWidth="1"/>
    <col min="5386" max="5633" width="11.453125" style="34"/>
    <col min="5634" max="5634" width="28.7265625" style="34" customWidth="1"/>
    <col min="5635" max="5635" width="13.26953125" style="34" customWidth="1"/>
    <col min="5636" max="5636" width="16.453125" style="34" customWidth="1"/>
    <col min="5637" max="5637" width="5.54296875" style="34" customWidth="1"/>
    <col min="5638" max="5641" width="13.453125" style="34" customWidth="1"/>
    <col min="5642" max="5889" width="11.453125" style="34"/>
    <col min="5890" max="5890" width="28.7265625" style="34" customWidth="1"/>
    <col min="5891" max="5891" width="13.26953125" style="34" customWidth="1"/>
    <col min="5892" max="5892" width="16.453125" style="34" customWidth="1"/>
    <col min="5893" max="5893" width="5.54296875" style="34" customWidth="1"/>
    <col min="5894" max="5897" width="13.453125" style="34" customWidth="1"/>
    <col min="5898" max="6145" width="11.453125" style="34"/>
    <col min="6146" max="6146" width="28.7265625" style="34" customWidth="1"/>
    <col min="6147" max="6147" width="13.26953125" style="34" customWidth="1"/>
    <col min="6148" max="6148" width="16.453125" style="34" customWidth="1"/>
    <col min="6149" max="6149" width="5.54296875" style="34" customWidth="1"/>
    <col min="6150" max="6153" width="13.453125" style="34" customWidth="1"/>
    <col min="6154" max="6401" width="11.453125" style="34"/>
    <col min="6402" max="6402" width="28.7265625" style="34" customWidth="1"/>
    <col min="6403" max="6403" width="13.26953125" style="34" customWidth="1"/>
    <col min="6404" max="6404" width="16.453125" style="34" customWidth="1"/>
    <col min="6405" max="6405" width="5.54296875" style="34" customWidth="1"/>
    <col min="6406" max="6409" width="13.453125" style="34" customWidth="1"/>
    <col min="6410" max="6657" width="11.453125" style="34"/>
    <col min="6658" max="6658" width="28.7265625" style="34" customWidth="1"/>
    <col min="6659" max="6659" width="13.26953125" style="34" customWidth="1"/>
    <col min="6660" max="6660" width="16.453125" style="34" customWidth="1"/>
    <col min="6661" max="6661" width="5.54296875" style="34" customWidth="1"/>
    <col min="6662" max="6665" width="13.453125" style="34" customWidth="1"/>
    <col min="6666" max="6913" width="11.453125" style="34"/>
    <col min="6914" max="6914" width="28.7265625" style="34" customWidth="1"/>
    <col min="6915" max="6915" width="13.26953125" style="34" customWidth="1"/>
    <col min="6916" max="6916" width="16.453125" style="34" customWidth="1"/>
    <col min="6917" max="6917" width="5.54296875" style="34" customWidth="1"/>
    <col min="6918" max="6921" width="13.453125" style="34" customWidth="1"/>
    <col min="6922" max="7169" width="11.453125" style="34"/>
    <col min="7170" max="7170" width="28.7265625" style="34" customWidth="1"/>
    <col min="7171" max="7171" width="13.26953125" style="34" customWidth="1"/>
    <col min="7172" max="7172" width="16.453125" style="34" customWidth="1"/>
    <col min="7173" max="7173" width="5.54296875" style="34" customWidth="1"/>
    <col min="7174" max="7177" width="13.453125" style="34" customWidth="1"/>
    <col min="7178" max="7425" width="11.453125" style="34"/>
    <col min="7426" max="7426" width="28.7265625" style="34" customWidth="1"/>
    <col min="7427" max="7427" width="13.26953125" style="34" customWidth="1"/>
    <col min="7428" max="7428" width="16.453125" style="34" customWidth="1"/>
    <col min="7429" max="7429" width="5.54296875" style="34" customWidth="1"/>
    <col min="7430" max="7433" width="13.453125" style="34" customWidth="1"/>
    <col min="7434" max="7681" width="11.453125" style="34"/>
    <col min="7682" max="7682" width="28.7265625" style="34" customWidth="1"/>
    <col min="7683" max="7683" width="13.26953125" style="34" customWidth="1"/>
    <col min="7684" max="7684" width="16.453125" style="34" customWidth="1"/>
    <col min="7685" max="7685" width="5.54296875" style="34" customWidth="1"/>
    <col min="7686" max="7689" width="13.453125" style="34" customWidth="1"/>
    <col min="7690" max="7937" width="11.453125" style="34"/>
    <col min="7938" max="7938" width="28.7265625" style="34" customWidth="1"/>
    <col min="7939" max="7939" width="13.26953125" style="34" customWidth="1"/>
    <col min="7940" max="7940" width="16.453125" style="34" customWidth="1"/>
    <col min="7941" max="7941" width="5.54296875" style="34" customWidth="1"/>
    <col min="7942" max="7945" width="13.453125" style="34" customWidth="1"/>
    <col min="7946" max="8193" width="11.453125" style="34"/>
    <col min="8194" max="8194" width="28.7265625" style="34" customWidth="1"/>
    <col min="8195" max="8195" width="13.26953125" style="34" customWidth="1"/>
    <col min="8196" max="8196" width="16.453125" style="34" customWidth="1"/>
    <col min="8197" max="8197" width="5.54296875" style="34" customWidth="1"/>
    <col min="8198" max="8201" width="13.453125" style="34" customWidth="1"/>
    <col min="8202" max="8449" width="11.453125" style="34"/>
    <col min="8450" max="8450" width="28.7265625" style="34" customWidth="1"/>
    <col min="8451" max="8451" width="13.26953125" style="34" customWidth="1"/>
    <col min="8452" max="8452" width="16.453125" style="34" customWidth="1"/>
    <col min="8453" max="8453" width="5.54296875" style="34" customWidth="1"/>
    <col min="8454" max="8457" width="13.453125" style="34" customWidth="1"/>
    <col min="8458" max="8705" width="11.453125" style="34"/>
    <col min="8706" max="8706" width="28.7265625" style="34" customWidth="1"/>
    <col min="8707" max="8707" width="13.26953125" style="34" customWidth="1"/>
    <col min="8708" max="8708" width="16.453125" style="34" customWidth="1"/>
    <col min="8709" max="8709" width="5.54296875" style="34" customWidth="1"/>
    <col min="8710" max="8713" width="13.453125" style="34" customWidth="1"/>
    <col min="8714" max="8961" width="11.453125" style="34"/>
    <col min="8962" max="8962" width="28.7265625" style="34" customWidth="1"/>
    <col min="8963" max="8963" width="13.26953125" style="34" customWidth="1"/>
    <col min="8964" max="8964" width="16.453125" style="34" customWidth="1"/>
    <col min="8965" max="8965" width="5.54296875" style="34" customWidth="1"/>
    <col min="8966" max="8969" width="13.453125" style="34" customWidth="1"/>
    <col min="8970" max="9217" width="11.453125" style="34"/>
    <col min="9218" max="9218" width="28.7265625" style="34" customWidth="1"/>
    <col min="9219" max="9219" width="13.26953125" style="34" customWidth="1"/>
    <col min="9220" max="9220" width="16.453125" style="34" customWidth="1"/>
    <col min="9221" max="9221" width="5.54296875" style="34" customWidth="1"/>
    <col min="9222" max="9225" width="13.453125" style="34" customWidth="1"/>
    <col min="9226" max="9473" width="11.453125" style="34"/>
    <col min="9474" max="9474" width="28.7265625" style="34" customWidth="1"/>
    <col min="9475" max="9475" width="13.26953125" style="34" customWidth="1"/>
    <col min="9476" max="9476" width="16.453125" style="34" customWidth="1"/>
    <col min="9477" max="9477" width="5.54296875" style="34" customWidth="1"/>
    <col min="9478" max="9481" width="13.453125" style="34" customWidth="1"/>
    <col min="9482" max="9729" width="11.453125" style="34"/>
    <col min="9730" max="9730" width="28.7265625" style="34" customWidth="1"/>
    <col min="9731" max="9731" width="13.26953125" style="34" customWidth="1"/>
    <col min="9732" max="9732" width="16.453125" style="34" customWidth="1"/>
    <col min="9733" max="9733" width="5.54296875" style="34" customWidth="1"/>
    <col min="9734" max="9737" width="13.453125" style="34" customWidth="1"/>
    <col min="9738" max="9985" width="11.453125" style="34"/>
    <col min="9986" max="9986" width="28.7265625" style="34" customWidth="1"/>
    <col min="9987" max="9987" width="13.26953125" style="34" customWidth="1"/>
    <col min="9988" max="9988" width="16.453125" style="34" customWidth="1"/>
    <col min="9989" max="9989" width="5.54296875" style="34" customWidth="1"/>
    <col min="9990" max="9993" width="13.453125" style="34" customWidth="1"/>
    <col min="9994" max="10241" width="11.453125" style="34"/>
    <col min="10242" max="10242" width="28.7265625" style="34" customWidth="1"/>
    <col min="10243" max="10243" width="13.26953125" style="34" customWidth="1"/>
    <col min="10244" max="10244" width="16.453125" style="34" customWidth="1"/>
    <col min="10245" max="10245" width="5.54296875" style="34" customWidth="1"/>
    <col min="10246" max="10249" width="13.453125" style="34" customWidth="1"/>
    <col min="10250" max="10497" width="11.453125" style="34"/>
    <col min="10498" max="10498" width="28.7265625" style="34" customWidth="1"/>
    <col min="10499" max="10499" width="13.26953125" style="34" customWidth="1"/>
    <col min="10500" max="10500" width="16.453125" style="34" customWidth="1"/>
    <col min="10501" max="10501" width="5.54296875" style="34" customWidth="1"/>
    <col min="10502" max="10505" width="13.453125" style="34" customWidth="1"/>
    <col min="10506" max="10753" width="11.453125" style="34"/>
    <col min="10754" max="10754" width="28.7265625" style="34" customWidth="1"/>
    <col min="10755" max="10755" width="13.26953125" style="34" customWidth="1"/>
    <col min="10756" max="10756" width="16.453125" style="34" customWidth="1"/>
    <col min="10757" max="10757" width="5.54296875" style="34" customWidth="1"/>
    <col min="10758" max="10761" width="13.453125" style="34" customWidth="1"/>
    <col min="10762" max="11009" width="11.453125" style="34"/>
    <col min="11010" max="11010" width="28.7265625" style="34" customWidth="1"/>
    <col min="11011" max="11011" width="13.26953125" style="34" customWidth="1"/>
    <col min="11012" max="11012" width="16.453125" style="34" customWidth="1"/>
    <col min="11013" max="11013" width="5.54296875" style="34" customWidth="1"/>
    <col min="11014" max="11017" width="13.453125" style="34" customWidth="1"/>
    <col min="11018" max="11265" width="11.453125" style="34"/>
    <col min="11266" max="11266" width="28.7265625" style="34" customWidth="1"/>
    <col min="11267" max="11267" width="13.26953125" style="34" customWidth="1"/>
    <col min="11268" max="11268" width="16.453125" style="34" customWidth="1"/>
    <col min="11269" max="11269" width="5.54296875" style="34" customWidth="1"/>
    <col min="11270" max="11273" width="13.453125" style="34" customWidth="1"/>
    <col min="11274" max="11521" width="11.453125" style="34"/>
    <col min="11522" max="11522" width="28.7265625" style="34" customWidth="1"/>
    <col min="11523" max="11523" width="13.26953125" style="34" customWidth="1"/>
    <col min="11524" max="11524" width="16.453125" style="34" customWidth="1"/>
    <col min="11525" max="11525" width="5.54296875" style="34" customWidth="1"/>
    <col min="11526" max="11529" width="13.453125" style="34" customWidth="1"/>
    <col min="11530" max="11777" width="11.453125" style="34"/>
    <col min="11778" max="11778" width="28.7265625" style="34" customWidth="1"/>
    <col min="11779" max="11779" width="13.26953125" style="34" customWidth="1"/>
    <col min="11780" max="11780" width="16.453125" style="34" customWidth="1"/>
    <col min="11781" max="11781" width="5.54296875" style="34" customWidth="1"/>
    <col min="11782" max="11785" width="13.453125" style="34" customWidth="1"/>
    <col min="11786" max="12033" width="11.453125" style="34"/>
    <col min="12034" max="12034" width="28.7265625" style="34" customWidth="1"/>
    <col min="12035" max="12035" width="13.26953125" style="34" customWidth="1"/>
    <col min="12036" max="12036" width="16.453125" style="34" customWidth="1"/>
    <col min="12037" max="12037" width="5.54296875" style="34" customWidth="1"/>
    <col min="12038" max="12041" width="13.453125" style="34" customWidth="1"/>
    <col min="12042" max="12289" width="11.453125" style="34"/>
    <col min="12290" max="12290" width="28.7265625" style="34" customWidth="1"/>
    <col min="12291" max="12291" width="13.26953125" style="34" customWidth="1"/>
    <col min="12292" max="12292" width="16.453125" style="34" customWidth="1"/>
    <col min="12293" max="12293" width="5.54296875" style="34" customWidth="1"/>
    <col min="12294" max="12297" width="13.453125" style="34" customWidth="1"/>
    <col min="12298" max="12545" width="11.453125" style="34"/>
    <col min="12546" max="12546" width="28.7265625" style="34" customWidth="1"/>
    <col min="12547" max="12547" width="13.26953125" style="34" customWidth="1"/>
    <col min="12548" max="12548" width="16.453125" style="34" customWidth="1"/>
    <col min="12549" max="12549" width="5.54296875" style="34" customWidth="1"/>
    <col min="12550" max="12553" width="13.453125" style="34" customWidth="1"/>
    <col min="12554" max="12801" width="11.453125" style="34"/>
    <col min="12802" max="12802" width="28.7265625" style="34" customWidth="1"/>
    <col min="12803" max="12803" width="13.26953125" style="34" customWidth="1"/>
    <col min="12804" max="12804" width="16.453125" style="34" customWidth="1"/>
    <col min="12805" max="12805" width="5.54296875" style="34" customWidth="1"/>
    <col min="12806" max="12809" width="13.453125" style="34" customWidth="1"/>
    <col min="12810" max="13057" width="11.453125" style="34"/>
    <col min="13058" max="13058" width="28.7265625" style="34" customWidth="1"/>
    <col min="13059" max="13059" width="13.26953125" style="34" customWidth="1"/>
    <col min="13060" max="13060" width="16.453125" style="34" customWidth="1"/>
    <col min="13061" max="13061" width="5.54296875" style="34" customWidth="1"/>
    <col min="13062" max="13065" width="13.453125" style="34" customWidth="1"/>
    <col min="13066" max="13313" width="11.453125" style="34"/>
    <col min="13314" max="13314" width="28.7265625" style="34" customWidth="1"/>
    <col min="13315" max="13315" width="13.26953125" style="34" customWidth="1"/>
    <col min="13316" max="13316" width="16.453125" style="34" customWidth="1"/>
    <col min="13317" max="13317" width="5.54296875" style="34" customWidth="1"/>
    <col min="13318" max="13321" width="13.453125" style="34" customWidth="1"/>
    <col min="13322" max="13569" width="11.453125" style="34"/>
    <col min="13570" max="13570" width="28.7265625" style="34" customWidth="1"/>
    <col min="13571" max="13571" width="13.26953125" style="34" customWidth="1"/>
    <col min="13572" max="13572" width="16.453125" style="34" customWidth="1"/>
    <col min="13573" max="13573" width="5.54296875" style="34" customWidth="1"/>
    <col min="13574" max="13577" width="13.453125" style="34" customWidth="1"/>
    <col min="13578" max="13825" width="11.453125" style="34"/>
    <col min="13826" max="13826" width="28.7265625" style="34" customWidth="1"/>
    <col min="13827" max="13827" width="13.26953125" style="34" customWidth="1"/>
    <col min="13828" max="13828" width="16.453125" style="34" customWidth="1"/>
    <col min="13829" max="13829" width="5.54296875" style="34" customWidth="1"/>
    <col min="13830" max="13833" width="13.453125" style="34" customWidth="1"/>
    <col min="13834" max="14081" width="11.453125" style="34"/>
    <col min="14082" max="14082" width="28.7265625" style="34" customWidth="1"/>
    <col min="14083" max="14083" width="13.26953125" style="34" customWidth="1"/>
    <col min="14084" max="14084" width="16.453125" style="34" customWidth="1"/>
    <col min="14085" max="14085" width="5.54296875" style="34" customWidth="1"/>
    <col min="14086" max="14089" width="13.453125" style="34" customWidth="1"/>
    <col min="14090" max="14337" width="11.453125" style="34"/>
    <col min="14338" max="14338" width="28.7265625" style="34" customWidth="1"/>
    <col min="14339" max="14339" width="13.26953125" style="34" customWidth="1"/>
    <col min="14340" max="14340" width="16.453125" style="34" customWidth="1"/>
    <col min="14341" max="14341" width="5.54296875" style="34" customWidth="1"/>
    <col min="14342" max="14345" width="13.453125" style="34" customWidth="1"/>
    <col min="14346" max="14593" width="11.453125" style="34"/>
    <col min="14594" max="14594" width="28.7265625" style="34" customWidth="1"/>
    <col min="14595" max="14595" width="13.26953125" style="34" customWidth="1"/>
    <col min="14596" max="14596" width="16.453125" style="34" customWidth="1"/>
    <col min="14597" max="14597" width="5.54296875" style="34" customWidth="1"/>
    <col min="14598" max="14601" width="13.453125" style="34" customWidth="1"/>
    <col min="14602" max="14849" width="11.453125" style="34"/>
    <col min="14850" max="14850" width="28.7265625" style="34" customWidth="1"/>
    <col min="14851" max="14851" width="13.26953125" style="34" customWidth="1"/>
    <col min="14852" max="14852" width="16.453125" style="34" customWidth="1"/>
    <col min="14853" max="14853" width="5.54296875" style="34" customWidth="1"/>
    <col min="14854" max="14857" width="13.453125" style="34" customWidth="1"/>
    <col min="14858" max="15105" width="11.453125" style="34"/>
    <col min="15106" max="15106" width="28.7265625" style="34" customWidth="1"/>
    <col min="15107" max="15107" width="13.26953125" style="34" customWidth="1"/>
    <col min="15108" max="15108" width="16.453125" style="34" customWidth="1"/>
    <col min="15109" max="15109" width="5.54296875" style="34" customWidth="1"/>
    <col min="15110" max="15113" width="13.453125" style="34" customWidth="1"/>
    <col min="15114" max="15361" width="11.453125" style="34"/>
    <col min="15362" max="15362" width="28.7265625" style="34" customWidth="1"/>
    <col min="15363" max="15363" width="13.26953125" style="34" customWidth="1"/>
    <col min="15364" max="15364" width="16.453125" style="34" customWidth="1"/>
    <col min="15365" max="15365" width="5.54296875" style="34" customWidth="1"/>
    <col min="15366" max="15369" width="13.453125" style="34" customWidth="1"/>
    <col min="15370" max="15617" width="11.453125" style="34"/>
    <col min="15618" max="15618" width="28.7265625" style="34" customWidth="1"/>
    <col min="15619" max="15619" width="13.26953125" style="34" customWidth="1"/>
    <col min="15620" max="15620" width="16.453125" style="34" customWidth="1"/>
    <col min="15621" max="15621" width="5.54296875" style="34" customWidth="1"/>
    <col min="15622" max="15625" width="13.453125" style="34" customWidth="1"/>
    <col min="15626" max="15873" width="11.453125" style="34"/>
    <col min="15874" max="15874" width="28.7265625" style="34" customWidth="1"/>
    <col min="15875" max="15875" width="13.26953125" style="34" customWidth="1"/>
    <col min="15876" max="15876" width="16.453125" style="34" customWidth="1"/>
    <col min="15877" max="15877" width="5.54296875" style="34" customWidth="1"/>
    <col min="15878" max="15881" width="13.453125" style="34" customWidth="1"/>
    <col min="15882" max="16129" width="11.453125" style="34"/>
    <col min="16130" max="16130" width="28.7265625" style="34" customWidth="1"/>
    <col min="16131" max="16131" width="13.26953125" style="34" customWidth="1"/>
    <col min="16132" max="16132" width="16.453125" style="34" customWidth="1"/>
    <col min="16133" max="16133" width="5.54296875" style="34" customWidth="1"/>
    <col min="16134" max="16137" width="13.453125" style="34" customWidth="1"/>
    <col min="16138" max="16384" width="11.453125" style="34"/>
  </cols>
  <sheetData>
    <row r="3" spans="1:12" s="19" customFormat="1" ht="16.5" customHeight="1">
      <c r="A3" s="17" t="s">
        <v>10</v>
      </c>
      <c r="B3" s="119" t="s">
        <v>50</v>
      </c>
      <c r="C3" s="119"/>
      <c r="D3" s="18"/>
      <c r="E3" s="120" t="s">
        <v>11</v>
      </c>
      <c r="F3" s="121"/>
      <c r="G3" s="121"/>
      <c r="H3" s="121"/>
      <c r="I3" s="122"/>
    </row>
    <row r="4" spans="1:12" s="19" customFormat="1" ht="15" customHeight="1">
      <c r="A4" s="17" t="s">
        <v>12</v>
      </c>
      <c r="B4" s="123"/>
      <c r="C4" s="123"/>
      <c r="D4" s="18"/>
      <c r="E4" s="20"/>
      <c r="F4" s="21"/>
      <c r="G4" s="21"/>
      <c r="H4" s="22"/>
      <c r="I4" s="49"/>
    </row>
    <row r="5" spans="1:12" s="19" customFormat="1" ht="14.25" customHeight="1">
      <c r="A5" s="17" t="s">
        <v>13</v>
      </c>
      <c r="B5" s="124"/>
      <c r="C5" s="124"/>
      <c r="D5" s="18"/>
      <c r="E5" s="24"/>
      <c r="F5" s="24"/>
    </row>
    <row r="6" spans="1:12" s="19" customFormat="1" ht="12.75" customHeight="1">
      <c r="A6" s="17" t="s">
        <v>14</v>
      </c>
      <c r="B6" s="124" t="s">
        <v>15</v>
      </c>
      <c r="C6" s="124"/>
      <c r="D6" s="18"/>
      <c r="H6" s="25"/>
    </row>
    <row r="7" spans="1:12" s="19" customFormat="1" ht="12.75" customHeight="1">
      <c r="A7" s="26" t="s">
        <v>16</v>
      </c>
      <c r="B7" s="124"/>
      <c r="C7" s="124"/>
      <c r="D7" s="18"/>
      <c r="G7" s="18"/>
    </row>
    <row r="8" spans="1:12" s="19" customFormat="1" ht="13.5" customHeight="1">
      <c r="A8" s="26" t="s">
        <v>17</v>
      </c>
      <c r="B8" s="125"/>
      <c r="C8" s="125"/>
      <c r="D8" s="18"/>
      <c r="E8" s="27"/>
      <c r="F8" s="27"/>
    </row>
    <row r="9" spans="1:12" s="19" customFormat="1" ht="13.5" customHeight="1">
      <c r="A9" s="26" t="s">
        <v>18</v>
      </c>
      <c r="B9" s="125"/>
      <c r="C9" s="125"/>
      <c r="D9" s="18"/>
      <c r="G9" s="28"/>
    </row>
    <row r="10" spans="1:12" s="32" customFormat="1" ht="4.5" customHeight="1">
      <c r="A10" s="29"/>
      <c r="B10" s="30"/>
      <c r="C10" s="30"/>
      <c r="D10" s="31"/>
      <c r="G10" s="33"/>
    </row>
    <row r="11" spans="1:12" ht="6" customHeight="1"/>
    <row r="12" spans="1:12">
      <c r="A12" s="35" t="s">
        <v>19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2" ht="8.25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4" spans="1:12">
      <c r="A14" s="36" t="s">
        <v>29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>
      <c r="A15" s="36" t="s">
        <v>41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</row>
    <row r="16" spans="1:12" ht="6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</row>
    <row r="17" spans="1:12">
      <c r="A17" s="36" t="s">
        <v>20</v>
      </c>
      <c r="B17" s="37"/>
      <c r="C17" s="37"/>
      <c r="D17" s="37"/>
      <c r="E17" s="37"/>
      <c r="F17" s="37"/>
      <c r="G17" s="37"/>
      <c r="H17" s="37"/>
      <c r="I17" s="37"/>
      <c r="J17" s="37"/>
      <c r="K17" s="36"/>
      <c r="L17" s="36"/>
    </row>
    <row r="18" spans="1:12" ht="6.75" customHeight="1">
      <c r="J18" s="37"/>
      <c r="K18" s="36"/>
      <c r="L18" s="36"/>
    </row>
    <row r="19" spans="1:12" ht="110.25" customHeight="1">
      <c r="A19" s="38" t="s">
        <v>30</v>
      </c>
      <c r="B19" s="38" t="s">
        <v>31</v>
      </c>
      <c r="C19" s="39" t="s">
        <v>32</v>
      </c>
      <c r="D19" s="39" t="s">
        <v>33</v>
      </c>
      <c r="E19" s="39" t="s">
        <v>34</v>
      </c>
      <c r="F19" s="39" t="s">
        <v>35</v>
      </c>
      <c r="G19" s="36"/>
    </row>
    <row r="20" spans="1:12" ht="59.25" customHeight="1">
      <c r="A20" s="40" t="s">
        <v>36</v>
      </c>
      <c r="B20" s="40" t="s">
        <v>37</v>
      </c>
      <c r="C20" s="41"/>
      <c r="D20" s="41"/>
      <c r="E20" s="42" t="s">
        <v>45</v>
      </c>
      <c r="F20" s="43"/>
      <c r="G20" s="36"/>
    </row>
    <row r="21" spans="1:12">
      <c r="A21" s="44"/>
      <c r="B21" s="44"/>
      <c r="C21" s="44"/>
      <c r="D21" s="44"/>
      <c r="E21" s="44"/>
      <c r="F21" s="44"/>
      <c r="G21" s="45"/>
      <c r="H21" s="45"/>
      <c r="I21" s="45"/>
      <c r="J21" s="36"/>
      <c r="K21" s="36"/>
      <c r="L21" s="36"/>
    </row>
    <row r="22" spans="1:12" ht="28.5" customHeight="1">
      <c r="A22" s="126" t="s">
        <v>23</v>
      </c>
      <c r="B22" s="126"/>
      <c r="C22" s="126"/>
      <c r="D22" s="44"/>
      <c r="E22" s="127"/>
      <c r="F22" s="127"/>
      <c r="G22" s="127"/>
      <c r="H22" s="45"/>
      <c r="I22" s="45"/>
      <c r="J22" s="36"/>
      <c r="K22" s="36"/>
      <c r="L22" s="36"/>
    </row>
    <row r="23" spans="1:1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</row>
    <row r="25" spans="1:12">
      <c r="A25" s="34" t="s">
        <v>22</v>
      </c>
    </row>
    <row r="28" spans="1:12" ht="50">
      <c r="A28" s="46" t="s">
        <v>38</v>
      </c>
      <c r="B28" s="38" t="s">
        <v>30</v>
      </c>
      <c r="C28" s="38" t="s">
        <v>31</v>
      </c>
      <c r="D28" s="39" t="s">
        <v>32</v>
      </c>
      <c r="E28" s="39" t="s">
        <v>33</v>
      </c>
      <c r="F28" s="39" t="s">
        <v>34</v>
      </c>
      <c r="G28" s="39" t="s">
        <v>35</v>
      </c>
    </row>
    <row r="29" spans="1:12" ht="57.5">
      <c r="A29" s="46" t="s">
        <v>39</v>
      </c>
      <c r="B29" s="40" t="s">
        <v>36</v>
      </c>
      <c r="C29" s="40" t="s">
        <v>37</v>
      </c>
      <c r="D29" s="41"/>
      <c r="E29" s="41"/>
      <c r="F29" s="42" t="s">
        <v>46</v>
      </c>
      <c r="G29" s="43"/>
    </row>
    <row r="31" spans="1:12" ht="13">
      <c r="A31" s="139"/>
      <c r="B31" s="140"/>
      <c r="C31" s="47" t="s">
        <v>40</v>
      </c>
    </row>
    <row r="32" spans="1:12" ht="46.5" customHeight="1">
      <c r="A32" s="138" t="s">
        <v>48</v>
      </c>
      <c r="B32" s="138"/>
      <c r="C32" s="48"/>
    </row>
  </sheetData>
  <mergeCells count="12">
    <mergeCell ref="A32:B32"/>
    <mergeCell ref="B3:C3"/>
    <mergeCell ref="E3:I3"/>
    <mergeCell ref="B4:C4"/>
    <mergeCell ref="B5:C5"/>
    <mergeCell ref="B6:C6"/>
    <mergeCell ref="B7:C7"/>
    <mergeCell ref="B8:C8"/>
    <mergeCell ref="B9:C9"/>
    <mergeCell ref="A22:C22"/>
    <mergeCell ref="E22:G22"/>
    <mergeCell ref="A31:B3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8" fitToHeight="0" orientation="landscape" r:id="rId1"/>
  <headerFooter>
    <oddHeader>&amp;LConsultation n°25/027
&amp;CANNEXES FINANCIERES
LOT 2 - fruits et légumes 1ere gamme, 4e et 5e gamme issus de l'agriculture biologique CIRCUIT COURT
BPU</oddHeader>
    <oddFooter>&amp;C&amp;18Dernière date de mise à jour : 01/07/2025&amp;RDate, cachet, signature, précédée
 du nom du signataire
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108B0-B74B-4F80-9F40-72D4AB977C04}">
  <sheetPr>
    <pageSetUpPr fitToPage="1"/>
  </sheetPr>
  <dimension ref="A1:AS32"/>
  <sheetViews>
    <sheetView zoomScale="55" zoomScaleNormal="55" zoomScalePageLayoutView="70" workbookViewId="0">
      <selection activeCell="F8" sqref="F8"/>
    </sheetView>
  </sheetViews>
  <sheetFormatPr baseColWidth="10" defaultColWidth="9.1796875" defaultRowHeight="20.5"/>
  <cols>
    <col min="1" max="1" width="13.81640625" style="9" customWidth="1"/>
    <col min="2" max="2" width="39.08984375" style="9" customWidth="1"/>
    <col min="3" max="3" width="74.26953125" style="9" customWidth="1"/>
    <col min="4" max="4" width="26.7265625" style="9" hidden="1" customWidth="1"/>
    <col min="5" max="5" width="40.81640625" style="9" hidden="1" customWidth="1"/>
    <col min="6" max="11" width="24.54296875" style="9" hidden="1" customWidth="1"/>
    <col min="12" max="12" width="34.54296875" style="9" customWidth="1"/>
    <col min="13" max="16" width="24.54296875" style="9" customWidth="1"/>
    <col min="17" max="17" width="30.7265625" style="9" customWidth="1"/>
    <col min="18" max="18" width="19.54296875" style="9" customWidth="1"/>
    <col min="19" max="19" width="10.7265625" style="9" bestFit="1" customWidth="1"/>
    <col min="20" max="21" width="13.6328125" style="9" bestFit="1" customWidth="1"/>
    <col min="22" max="16384" width="9.1796875" style="9"/>
  </cols>
  <sheetData>
    <row r="1" spans="1:45" s="70" customFormat="1" ht="74.5" customHeight="1" thickBot="1">
      <c r="A1" s="62" t="s">
        <v>53</v>
      </c>
      <c r="B1" s="63" t="s">
        <v>54</v>
      </c>
      <c r="C1" s="64" t="s">
        <v>55</v>
      </c>
      <c r="D1" s="65" t="s">
        <v>56</v>
      </c>
      <c r="E1" s="66" t="s">
        <v>57</v>
      </c>
      <c r="F1" s="66" t="s">
        <v>58</v>
      </c>
      <c r="G1" s="67" t="s">
        <v>59</v>
      </c>
      <c r="H1" s="67" t="s">
        <v>60</v>
      </c>
      <c r="I1" s="65" t="s">
        <v>61</v>
      </c>
      <c r="J1" s="66" t="s">
        <v>62</v>
      </c>
      <c r="K1" s="66" t="s">
        <v>63</v>
      </c>
      <c r="L1" s="65" t="s">
        <v>64</v>
      </c>
      <c r="M1" s="65" t="s">
        <v>65</v>
      </c>
      <c r="N1" s="65" t="s">
        <v>66</v>
      </c>
      <c r="O1" s="65" t="s">
        <v>67</v>
      </c>
      <c r="P1" s="65" t="s">
        <v>68</v>
      </c>
      <c r="Q1" s="68" t="s">
        <v>131</v>
      </c>
      <c r="R1" s="68" t="s">
        <v>69</v>
      </c>
      <c r="S1" s="69" t="s">
        <v>70</v>
      </c>
      <c r="T1" s="65" t="s">
        <v>71</v>
      </c>
      <c r="U1" s="65" t="s">
        <v>72</v>
      </c>
      <c r="V1" s="135" t="s">
        <v>73</v>
      </c>
      <c r="W1" s="136"/>
      <c r="X1" s="135" t="s">
        <v>74</v>
      </c>
      <c r="Y1" s="132"/>
      <c r="Z1" s="132" t="s">
        <v>75</v>
      </c>
      <c r="AA1" s="132"/>
      <c r="AB1" s="132" t="s">
        <v>76</v>
      </c>
      <c r="AC1" s="132"/>
      <c r="AD1" s="132" t="s">
        <v>77</v>
      </c>
      <c r="AE1" s="132"/>
      <c r="AF1" s="132" t="s">
        <v>78</v>
      </c>
      <c r="AG1" s="132"/>
      <c r="AH1" s="132" t="s">
        <v>79</v>
      </c>
      <c r="AI1" s="132"/>
      <c r="AJ1" s="130" t="s">
        <v>80</v>
      </c>
      <c r="AK1" s="130"/>
      <c r="AL1" s="130" t="s">
        <v>81</v>
      </c>
      <c r="AM1" s="130"/>
      <c r="AN1" s="130" t="s">
        <v>82</v>
      </c>
      <c r="AO1" s="130"/>
      <c r="AP1" s="130" t="s">
        <v>83</v>
      </c>
      <c r="AQ1" s="130"/>
      <c r="AR1" s="130" t="s">
        <v>84</v>
      </c>
      <c r="AS1" s="131"/>
    </row>
    <row r="2" spans="1:45" s="82" customFormat="1" ht="94.5" customHeight="1" thickTop="1" thickBot="1">
      <c r="A2" s="71" t="s">
        <v>85</v>
      </c>
      <c r="B2" s="72" t="s">
        <v>86</v>
      </c>
      <c r="C2" s="73" t="s">
        <v>87</v>
      </c>
      <c r="D2" s="71" t="s">
        <v>88</v>
      </c>
      <c r="E2" s="71" t="s">
        <v>89</v>
      </c>
      <c r="F2" s="71" t="s">
        <v>90</v>
      </c>
      <c r="G2" s="71" t="s">
        <v>91</v>
      </c>
      <c r="H2" s="71" t="s">
        <v>92</v>
      </c>
      <c r="I2" s="71" t="s">
        <v>93</v>
      </c>
      <c r="J2" s="71" t="s">
        <v>94</v>
      </c>
      <c r="K2" s="71" t="s">
        <v>95</v>
      </c>
      <c r="L2" s="74" t="s">
        <v>96</v>
      </c>
      <c r="M2" s="71" t="s">
        <v>97</v>
      </c>
      <c r="N2" s="71">
        <v>24.6</v>
      </c>
      <c r="O2" s="75" t="s">
        <v>49</v>
      </c>
      <c r="P2" s="100">
        <v>500</v>
      </c>
      <c r="Q2" s="76">
        <v>21</v>
      </c>
      <c r="R2" s="76">
        <f>Q2/N2</f>
        <v>0.85365853658536583</v>
      </c>
      <c r="S2" s="77">
        <v>5.5E-2</v>
      </c>
      <c r="T2" s="76">
        <f>Q2*P2</f>
        <v>10500</v>
      </c>
      <c r="U2" s="76">
        <f>T2*(1+S2)</f>
        <v>11077.5</v>
      </c>
      <c r="V2" s="78"/>
      <c r="W2" s="79"/>
      <c r="X2" s="78"/>
      <c r="Y2" s="79"/>
      <c r="Z2" s="78"/>
      <c r="AA2" s="79"/>
      <c r="AB2" s="78"/>
      <c r="AC2" s="79"/>
      <c r="AD2" s="78"/>
      <c r="AE2" s="79"/>
      <c r="AF2" s="78"/>
      <c r="AG2" s="80"/>
      <c r="AH2" s="81"/>
      <c r="AI2" s="80"/>
      <c r="AJ2" s="81"/>
      <c r="AK2" s="80"/>
      <c r="AL2" s="81"/>
      <c r="AM2" s="80"/>
      <c r="AN2" s="81"/>
      <c r="AO2" s="80"/>
      <c r="AP2" s="78"/>
      <c r="AQ2" s="79"/>
      <c r="AR2" s="78"/>
      <c r="AS2" s="79"/>
    </row>
    <row r="3" spans="1:45" s="11" customFormat="1" ht="97.5" customHeight="1" thickTop="1" thickBot="1">
      <c r="A3" s="101">
        <v>1</v>
      </c>
      <c r="B3" s="102" t="s">
        <v>148</v>
      </c>
      <c r="C3" s="102" t="s">
        <v>217</v>
      </c>
      <c r="D3" s="12"/>
      <c r="E3" s="12"/>
      <c r="F3" s="13"/>
      <c r="G3" s="13"/>
      <c r="H3" s="13"/>
      <c r="I3" s="13"/>
      <c r="J3" s="13"/>
      <c r="K3" s="13" t="s">
        <v>26</v>
      </c>
      <c r="L3" s="105"/>
      <c r="M3" s="102" t="s">
        <v>133</v>
      </c>
      <c r="N3" s="55"/>
      <c r="O3" s="102" t="s">
        <v>49</v>
      </c>
      <c r="P3" s="108">
        <v>130</v>
      </c>
      <c r="Q3" s="117"/>
      <c r="R3" s="105"/>
      <c r="S3" s="103">
        <v>5.5E-2</v>
      </c>
      <c r="T3" s="104">
        <f t="shared" ref="T3:T27" si="0">Q3*P3</f>
        <v>0</v>
      </c>
      <c r="U3" s="104">
        <f t="shared" ref="U3:U27" si="1">T3*(1+S3)</f>
        <v>0</v>
      </c>
      <c r="V3" s="58"/>
      <c r="W3" s="59"/>
      <c r="X3" s="58"/>
      <c r="Y3" s="59"/>
      <c r="Z3" s="58"/>
      <c r="AA3" s="59"/>
      <c r="AB3" s="58"/>
      <c r="AC3" s="59"/>
      <c r="AD3" s="58"/>
      <c r="AE3" s="59"/>
      <c r="AF3" s="58"/>
      <c r="AG3" s="59"/>
      <c r="AH3" s="58"/>
      <c r="AI3" s="59"/>
      <c r="AJ3" s="58"/>
      <c r="AK3" s="59"/>
      <c r="AL3" s="58"/>
      <c r="AM3" s="59"/>
      <c r="AN3" s="58"/>
      <c r="AO3" s="59"/>
      <c r="AP3" s="58"/>
      <c r="AQ3" s="59"/>
      <c r="AR3" s="58"/>
      <c r="AS3" s="59"/>
    </row>
    <row r="4" spans="1:45" s="11" customFormat="1" ht="97.5" customHeight="1" thickTop="1" thickBot="1">
      <c r="A4" s="101">
        <v>2</v>
      </c>
      <c r="B4" s="102" t="s">
        <v>104</v>
      </c>
      <c r="C4" s="102" t="s">
        <v>217</v>
      </c>
      <c r="D4" s="12"/>
      <c r="E4" s="12"/>
      <c r="F4" s="13"/>
      <c r="G4" s="13"/>
      <c r="H4" s="13"/>
      <c r="I4" s="13"/>
      <c r="J4" s="13"/>
      <c r="K4" s="13"/>
      <c r="L4" s="105"/>
      <c r="M4" s="102" t="s">
        <v>132</v>
      </c>
      <c r="N4" s="55"/>
      <c r="O4" s="102" t="s">
        <v>173</v>
      </c>
      <c r="P4" s="108">
        <v>7200</v>
      </c>
      <c r="Q4" s="117"/>
      <c r="R4" s="105"/>
      <c r="S4" s="103">
        <v>5.5E-2</v>
      </c>
      <c r="T4" s="104">
        <f t="shared" si="0"/>
        <v>0</v>
      </c>
      <c r="U4" s="104">
        <f t="shared" si="1"/>
        <v>0</v>
      </c>
      <c r="V4" s="58"/>
      <c r="W4" s="59"/>
      <c r="X4" s="58"/>
      <c r="Y4" s="59"/>
      <c r="Z4" s="58"/>
      <c r="AA4" s="59"/>
      <c r="AB4" s="58"/>
      <c r="AC4" s="59"/>
      <c r="AD4" s="58"/>
      <c r="AE4" s="59"/>
      <c r="AF4" s="58"/>
      <c r="AG4" s="59"/>
      <c r="AH4" s="58"/>
      <c r="AI4" s="59"/>
      <c r="AJ4" s="58"/>
      <c r="AK4" s="59"/>
      <c r="AL4" s="58"/>
      <c r="AM4" s="59"/>
      <c r="AN4" s="58"/>
      <c r="AO4" s="59"/>
      <c r="AP4" s="58"/>
      <c r="AQ4" s="59"/>
      <c r="AR4" s="58"/>
      <c r="AS4" s="59"/>
    </row>
    <row r="5" spans="1:45" s="11" customFormat="1" ht="97.5" customHeight="1" thickTop="1" thickBot="1">
      <c r="A5" s="101">
        <v>3</v>
      </c>
      <c r="B5" s="102" t="s">
        <v>149</v>
      </c>
      <c r="C5" s="102" t="s">
        <v>217</v>
      </c>
      <c r="D5" s="12"/>
      <c r="E5" s="12"/>
      <c r="F5" s="13"/>
      <c r="G5" s="13"/>
      <c r="H5" s="13"/>
      <c r="I5" s="13"/>
      <c r="J5" s="13"/>
      <c r="K5" s="13"/>
      <c r="L5" s="14"/>
      <c r="M5" s="102" t="s">
        <v>97</v>
      </c>
      <c r="N5" s="55"/>
      <c r="O5" s="102" t="s">
        <v>49</v>
      </c>
      <c r="P5" s="108">
        <v>200</v>
      </c>
      <c r="Q5" s="54"/>
      <c r="R5" s="102" t="e">
        <f t="shared" ref="R5:R14" si="2">Q5/N5</f>
        <v>#DIV/0!</v>
      </c>
      <c r="S5" s="103">
        <v>5.5E-2</v>
      </c>
      <c r="T5" s="104">
        <f t="shared" si="0"/>
        <v>0</v>
      </c>
      <c r="U5" s="104">
        <f t="shared" si="1"/>
        <v>0</v>
      </c>
      <c r="V5" s="58"/>
      <c r="W5" s="59"/>
      <c r="X5" s="58"/>
      <c r="Y5" s="59"/>
      <c r="Z5" s="58"/>
      <c r="AA5" s="59"/>
      <c r="AB5" s="58"/>
      <c r="AC5" s="59"/>
      <c r="AD5" s="58"/>
      <c r="AE5" s="59"/>
      <c r="AF5" s="58"/>
      <c r="AG5" s="59"/>
      <c r="AH5" s="58"/>
      <c r="AI5" s="59"/>
      <c r="AJ5" s="58"/>
      <c r="AK5" s="59"/>
      <c r="AL5" s="58"/>
      <c r="AM5" s="59"/>
      <c r="AN5" s="58"/>
      <c r="AO5" s="59"/>
      <c r="AP5" s="58"/>
      <c r="AQ5" s="59"/>
      <c r="AR5" s="58"/>
      <c r="AS5" s="59"/>
    </row>
    <row r="6" spans="1:45" s="11" customFormat="1" ht="97.5" customHeight="1" thickTop="1" thickBot="1">
      <c r="A6" s="101">
        <v>4</v>
      </c>
      <c r="B6" s="102" t="s">
        <v>150</v>
      </c>
      <c r="C6" s="102" t="s">
        <v>217</v>
      </c>
      <c r="D6" s="12"/>
      <c r="E6" s="12"/>
      <c r="F6" s="13"/>
      <c r="G6" s="13"/>
      <c r="H6" s="13"/>
      <c r="I6" s="13"/>
      <c r="J6" s="13"/>
      <c r="K6" s="13"/>
      <c r="L6" s="14"/>
      <c r="M6" s="102" t="s">
        <v>97</v>
      </c>
      <c r="N6" s="55"/>
      <c r="O6" s="102" t="s">
        <v>49</v>
      </c>
      <c r="P6" s="108">
        <v>30</v>
      </c>
      <c r="Q6" s="54"/>
      <c r="R6" s="102" t="e">
        <f t="shared" si="2"/>
        <v>#DIV/0!</v>
      </c>
      <c r="S6" s="103">
        <v>5.5E-2</v>
      </c>
      <c r="T6" s="104">
        <f t="shared" si="0"/>
        <v>0</v>
      </c>
      <c r="U6" s="104">
        <f t="shared" si="1"/>
        <v>0</v>
      </c>
      <c r="V6" s="58"/>
      <c r="W6" s="59"/>
      <c r="X6" s="58"/>
      <c r="Y6" s="59"/>
      <c r="Z6" s="58"/>
      <c r="AA6" s="59"/>
      <c r="AB6" s="58"/>
      <c r="AC6" s="59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</row>
    <row r="7" spans="1:45" s="11" customFormat="1" ht="97.5" customHeight="1" thickTop="1" thickBot="1">
      <c r="A7" s="101">
        <v>5</v>
      </c>
      <c r="B7" s="102" t="s">
        <v>168</v>
      </c>
      <c r="C7" s="102" t="s">
        <v>217</v>
      </c>
      <c r="D7" s="12"/>
      <c r="E7" s="12"/>
      <c r="F7" s="13"/>
      <c r="G7" s="13"/>
      <c r="H7" s="13"/>
      <c r="I7" s="13"/>
      <c r="J7" s="13"/>
      <c r="K7" s="13"/>
      <c r="L7" s="14"/>
      <c r="M7" s="102" t="s">
        <v>97</v>
      </c>
      <c r="N7" s="55"/>
      <c r="O7" s="102" t="s">
        <v>145</v>
      </c>
      <c r="P7" s="108">
        <v>5700</v>
      </c>
      <c r="Q7" s="54"/>
      <c r="R7" s="102" t="e">
        <f t="shared" si="2"/>
        <v>#DIV/0!</v>
      </c>
      <c r="S7" s="103">
        <v>5.5E-2</v>
      </c>
      <c r="T7" s="104">
        <f t="shared" si="0"/>
        <v>0</v>
      </c>
      <c r="U7" s="104">
        <f t="shared" si="1"/>
        <v>0</v>
      </c>
      <c r="V7" s="58"/>
      <c r="W7" s="59"/>
      <c r="X7" s="58"/>
      <c r="Y7" s="59"/>
      <c r="Z7" s="58"/>
      <c r="AA7" s="59"/>
      <c r="AB7" s="58"/>
      <c r="AC7" s="59"/>
      <c r="AD7" s="58"/>
      <c r="AE7" s="59"/>
      <c r="AF7" s="58"/>
      <c r="AG7" s="59"/>
      <c r="AH7" s="58"/>
      <c r="AI7" s="59"/>
      <c r="AJ7" s="58"/>
      <c r="AK7" s="59"/>
      <c r="AL7" s="58"/>
      <c r="AM7" s="59"/>
      <c r="AN7" s="58"/>
      <c r="AO7" s="59"/>
      <c r="AP7" s="58"/>
      <c r="AQ7" s="59"/>
      <c r="AR7" s="58"/>
      <c r="AS7" s="59"/>
    </row>
    <row r="8" spans="1:45" s="11" customFormat="1" ht="97.5" customHeight="1" thickTop="1" thickBot="1">
      <c r="A8" s="101">
        <v>6</v>
      </c>
      <c r="B8" s="102" t="s">
        <v>151</v>
      </c>
      <c r="C8" s="102" t="s">
        <v>217</v>
      </c>
      <c r="D8" s="12"/>
      <c r="E8" s="12"/>
      <c r="F8" s="13"/>
      <c r="G8" s="13"/>
      <c r="H8" s="13"/>
      <c r="I8" s="13"/>
      <c r="J8" s="13"/>
      <c r="K8" s="13"/>
      <c r="L8" s="14"/>
      <c r="M8" s="102" t="s">
        <v>97</v>
      </c>
      <c r="N8" s="55"/>
      <c r="O8" s="102" t="s">
        <v>49</v>
      </c>
      <c r="P8" s="108">
        <v>3620</v>
      </c>
      <c r="Q8" s="54"/>
      <c r="R8" s="102" t="e">
        <f t="shared" si="2"/>
        <v>#DIV/0!</v>
      </c>
      <c r="S8" s="103">
        <v>5.5E-2</v>
      </c>
      <c r="T8" s="104">
        <f t="shared" si="0"/>
        <v>0</v>
      </c>
      <c r="U8" s="104">
        <f t="shared" si="1"/>
        <v>0</v>
      </c>
      <c r="V8" s="58"/>
      <c r="W8" s="59"/>
      <c r="X8" s="58"/>
      <c r="Y8" s="59"/>
      <c r="Z8" s="58"/>
      <c r="AA8" s="59"/>
      <c r="AB8" s="58"/>
      <c r="AC8" s="59"/>
      <c r="AD8" s="58"/>
      <c r="AE8" s="59"/>
      <c r="AF8" s="58"/>
      <c r="AG8" s="59"/>
      <c r="AH8" s="58"/>
      <c r="AI8" s="59"/>
      <c r="AJ8" s="58"/>
      <c r="AK8" s="59"/>
      <c r="AL8" s="58"/>
      <c r="AM8" s="59"/>
      <c r="AN8" s="58"/>
      <c r="AO8" s="59"/>
      <c r="AP8" s="58"/>
      <c r="AQ8" s="59"/>
      <c r="AR8" s="58"/>
      <c r="AS8" s="59"/>
    </row>
    <row r="9" spans="1:45" s="11" customFormat="1" ht="97.5" customHeight="1" thickTop="1" thickBot="1">
      <c r="A9" s="101">
        <v>7</v>
      </c>
      <c r="B9" s="102" t="s">
        <v>152</v>
      </c>
      <c r="C9" s="102" t="s">
        <v>217</v>
      </c>
      <c r="D9" s="12"/>
      <c r="E9" s="12"/>
      <c r="F9" s="13"/>
      <c r="G9" s="13"/>
      <c r="H9" s="13"/>
      <c r="I9" s="13"/>
      <c r="J9" s="13"/>
      <c r="K9" s="13"/>
      <c r="L9" s="105"/>
      <c r="M9" s="102" t="s">
        <v>132</v>
      </c>
      <c r="N9" s="55"/>
      <c r="O9" s="102" t="s">
        <v>49</v>
      </c>
      <c r="P9" s="108">
        <v>30</v>
      </c>
      <c r="Q9" s="54"/>
      <c r="R9" s="105"/>
      <c r="S9" s="103">
        <v>5.5E-2</v>
      </c>
      <c r="T9" s="104">
        <f t="shared" si="0"/>
        <v>0</v>
      </c>
      <c r="U9" s="104">
        <f t="shared" si="1"/>
        <v>0</v>
      </c>
      <c r="V9" s="58"/>
      <c r="W9" s="59"/>
      <c r="X9" s="58"/>
      <c r="Y9" s="59"/>
      <c r="Z9" s="58"/>
      <c r="AA9" s="59"/>
      <c r="AB9" s="58"/>
      <c r="AC9" s="59"/>
      <c r="AD9" s="58"/>
      <c r="AE9" s="59"/>
      <c r="AF9" s="58"/>
      <c r="AG9" s="59"/>
      <c r="AH9" s="58"/>
      <c r="AI9" s="59"/>
      <c r="AJ9" s="58"/>
      <c r="AK9" s="59"/>
      <c r="AL9" s="58"/>
      <c r="AM9" s="59"/>
      <c r="AN9" s="58"/>
      <c r="AO9" s="59"/>
      <c r="AP9" s="58"/>
      <c r="AQ9" s="59"/>
      <c r="AR9" s="58"/>
      <c r="AS9" s="59"/>
    </row>
    <row r="10" spans="1:45" s="11" customFormat="1" ht="97.5" customHeight="1" thickTop="1" thickBot="1">
      <c r="A10" s="101">
        <v>8</v>
      </c>
      <c r="B10" s="102" t="s">
        <v>153</v>
      </c>
      <c r="C10" s="102" t="s">
        <v>217</v>
      </c>
      <c r="D10" s="12"/>
      <c r="E10" s="12"/>
      <c r="F10" s="13"/>
      <c r="G10" s="13"/>
      <c r="H10" s="13"/>
      <c r="I10" s="13"/>
      <c r="J10" s="13"/>
      <c r="K10" s="13"/>
      <c r="L10" s="105"/>
      <c r="M10" s="102" t="s">
        <v>132</v>
      </c>
      <c r="N10" s="55"/>
      <c r="O10" s="102" t="s">
        <v>49</v>
      </c>
      <c r="P10" s="108">
        <v>30</v>
      </c>
      <c r="Q10" s="54"/>
      <c r="R10" s="105"/>
      <c r="S10" s="103">
        <v>5.5E-2</v>
      </c>
      <c r="T10" s="104">
        <f t="shared" si="0"/>
        <v>0</v>
      </c>
      <c r="U10" s="104">
        <f t="shared" si="1"/>
        <v>0</v>
      </c>
      <c r="V10" s="58"/>
      <c r="W10" s="59"/>
      <c r="X10" s="58"/>
      <c r="Y10" s="59"/>
      <c r="Z10" s="58"/>
      <c r="AA10" s="59"/>
      <c r="AB10" s="58"/>
      <c r="AC10" s="59"/>
      <c r="AD10" s="58"/>
      <c r="AE10" s="59"/>
      <c r="AF10" s="58"/>
      <c r="AG10" s="59"/>
      <c r="AH10" s="58"/>
      <c r="AI10" s="59"/>
      <c r="AJ10" s="58"/>
      <c r="AK10" s="59"/>
      <c r="AL10" s="58"/>
      <c r="AM10" s="59"/>
      <c r="AN10" s="58"/>
      <c r="AO10" s="59"/>
      <c r="AP10" s="58"/>
      <c r="AQ10" s="59"/>
      <c r="AR10" s="58"/>
      <c r="AS10" s="59"/>
    </row>
    <row r="11" spans="1:45" s="11" customFormat="1" ht="97.5" customHeight="1" thickTop="1" thickBot="1">
      <c r="A11" s="101">
        <v>9</v>
      </c>
      <c r="B11" s="102" t="s">
        <v>123</v>
      </c>
      <c r="C11" s="102" t="s">
        <v>217</v>
      </c>
      <c r="D11" s="12"/>
      <c r="E11" s="12"/>
      <c r="F11" s="13"/>
      <c r="G11" s="13"/>
      <c r="H11" s="13"/>
      <c r="I11" s="13"/>
      <c r="J11" s="13"/>
      <c r="K11" s="13" t="s">
        <v>26</v>
      </c>
      <c r="L11" s="14"/>
      <c r="M11" s="102" t="s">
        <v>97</v>
      </c>
      <c r="N11" s="55"/>
      <c r="O11" s="102" t="s">
        <v>49</v>
      </c>
      <c r="P11" s="108">
        <v>2000</v>
      </c>
      <c r="Q11" s="54"/>
      <c r="R11" s="102" t="e">
        <f t="shared" si="2"/>
        <v>#DIV/0!</v>
      </c>
      <c r="S11" s="103">
        <v>5.5E-2</v>
      </c>
      <c r="T11" s="104">
        <f t="shared" si="0"/>
        <v>0</v>
      </c>
      <c r="U11" s="104">
        <f t="shared" si="1"/>
        <v>0</v>
      </c>
      <c r="V11" s="58"/>
      <c r="W11" s="59"/>
      <c r="X11" s="58"/>
      <c r="Y11" s="59"/>
      <c r="Z11" s="58"/>
      <c r="AA11" s="59"/>
      <c r="AB11" s="58"/>
      <c r="AC11" s="59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</row>
    <row r="12" spans="1:45" s="11" customFormat="1" ht="97.5" customHeight="1" thickTop="1" thickBot="1">
      <c r="A12" s="101">
        <v>10</v>
      </c>
      <c r="B12" s="102" t="s">
        <v>167</v>
      </c>
      <c r="C12" s="102" t="s">
        <v>217</v>
      </c>
      <c r="D12" s="12"/>
      <c r="E12" s="12"/>
      <c r="F12" s="13"/>
      <c r="G12" s="13"/>
      <c r="H12" s="13"/>
      <c r="I12" s="13"/>
      <c r="J12" s="13"/>
      <c r="K12" s="13"/>
      <c r="L12" s="14"/>
      <c r="M12" s="102" t="s">
        <v>97</v>
      </c>
      <c r="N12" s="55"/>
      <c r="O12" s="102" t="s">
        <v>144</v>
      </c>
      <c r="P12" s="108">
        <v>68000</v>
      </c>
      <c r="Q12" s="54"/>
      <c r="R12" s="102" t="e">
        <f t="shared" si="2"/>
        <v>#DIV/0!</v>
      </c>
      <c r="S12" s="103">
        <v>5.5E-2</v>
      </c>
      <c r="T12" s="104">
        <f t="shared" si="0"/>
        <v>0</v>
      </c>
      <c r="U12" s="104">
        <f t="shared" si="1"/>
        <v>0</v>
      </c>
      <c r="V12" s="58"/>
      <c r="W12" s="59"/>
      <c r="X12" s="58"/>
      <c r="Y12" s="59"/>
      <c r="Z12" s="58"/>
      <c r="AA12" s="59"/>
      <c r="AB12" s="58"/>
      <c r="AC12" s="59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</row>
    <row r="13" spans="1:45" s="11" customFormat="1" ht="97.5" customHeight="1" thickTop="1" thickBot="1">
      <c r="A13" s="101">
        <v>11</v>
      </c>
      <c r="B13" s="102" t="s">
        <v>166</v>
      </c>
      <c r="C13" s="102" t="s">
        <v>217</v>
      </c>
      <c r="D13" s="12"/>
      <c r="E13" s="12"/>
      <c r="F13" s="13"/>
      <c r="G13" s="13"/>
      <c r="H13" s="13"/>
      <c r="I13" s="13"/>
      <c r="J13" s="13"/>
      <c r="K13" s="13"/>
      <c r="L13" s="14"/>
      <c r="M13" s="102" t="s">
        <v>97</v>
      </c>
      <c r="N13" s="55"/>
      <c r="O13" s="102" t="s">
        <v>144</v>
      </c>
      <c r="P13" s="108">
        <v>230000</v>
      </c>
      <c r="Q13" s="54"/>
      <c r="R13" s="102" t="e">
        <f t="shared" si="2"/>
        <v>#DIV/0!</v>
      </c>
      <c r="S13" s="103">
        <v>5.5E-2</v>
      </c>
      <c r="T13" s="104">
        <f t="shared" si="0"/>
        <v>0</v>
      </c>
      <c r="U13" s="104">
        <f t="shared" si="1"/>
        <v>0</v>
      </c>
      <c r="V13" s="58"/>
      <c r="W13" s="59"/>
      <c r="X13" s="58"/>
      <c r="Y13" s="59"/>
      <c r="Z13" s="58"/>
      <c r="AA13" s="59"/>
      <c r="AB13" s="58"/>
      <c r="AC13" s="59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</row>
    <row r="14" spans="1:45" s="11" customFormat="1" ht="97.5" customHeight="1" thickTop="1" thickBot="1">
      <c r="A14" s="101">
        <v>12</v>
      </c>
      <c r="B14" s="102" t="s">
        <v>154</v>
      </c>
      <c r="C14" s="102" t="s">
        <v>217</v>
      </c>
      <c r="D14" s="12"/>
      <c r="E14" s="12"/>
      <c r="F14" s="13"/>
      <c r="G14" s="13"/>
      <c r="H14" s="13"/>
      <c r="I14" s="13"/>
      <c r="J14" s="13"/>
      <c r="K14" s="13"/>
      <c r="L14" s="54"/>
      <c r="M14" s="102" t="s">
        <v>97</v>
      </c>
      <c r="N14" s="55"/>
      <c r="O14" s="102" t="s">
        <v>49</v>
      </c>
      <c r="P14" s="108">
        <v>20</v>
      </c>
      <c r="Q14" s="54"/>
      <c r="R14" s="102" t="e">
        <f t="shared" si="2"/>
        <v>#DIV/0!</v>
      </c>
      <c r="S14" s="103">
        <v>5.5E-2</v>
      </c>
      <c r="T14" s="104">
        <f t="shared" si="0"/>
        <v>0</v>
      </c>
      <c r="U14" s="104">
        <f t="shared" si="1"/>
        <v>0</v>
      </c>
      <c r="V14" s="58"/>
      <c r="W14" s="59"/>
      <c r="X14" s="58"/>
      <c r="Y14" s="59"/>
      <c r="Z14" s="58"/>
      <c r="AA14" s="59"/>
      <c r="AB14" s="58"/>
      <c r="AC14" s="59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</row>
    <row r="15" spans="1:45" s="11" customFormat="1" ht="97.5" customHeight="1" thickTop="1" thickBot="1">
      <c r="A15" s="101">
        <v>13</v>
      </c>
      <c r="B15" s="102" t="s">
        <v>155</v>
      </c>
      <c r="C15" s="102" t="s">
        <v>217</v>
      </c>
      <c r="D15" s="12"/>
      <c r="E15" s="12"/>
      <c r="F15" s="13"/>
      <c r="G15" s="13"/>
      <c r="H15" s="13"/>
      <c r="I15" s="13"/>
      <c r="J15" s="13"/>
      <c r="K15" s="13"/>
      <c r="L15" s="105"/>
      <c r="M15" s="102" t="s">
        <v>132</v>
      </c>
      <c r="N15" s="56"/>
      <c r="O15" s="102" t="s">
        <v>49</v>
      </c>
      <c r="P15" s="108">
        <v>18000</v>
      </c>
      <c r="Q15" s="54"/>
      <c r="R15" s="105"/>
      <c r="S15" s="103">
        <v>5.5E-2</v>
      </c>
      <c r="T15" s="104">
        <f t="shared" si="0"/>
        <v>0</v>
      </c>
      <c r="U15" s="104">
        <f t="shared" si="1"/>
        <v>0</v>
      </c>
      <c r="V15" s="58"/>
      <c r="W15" s="59"/>
      <c r="X15" s="58"/>
      <c r="Y15" s="59"/>
      <c r="Z15" s="58"/>
      <c r="AA15" s="59"/>
      <c r="AB15" s="58"/>
      <c r="AC15" s="59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</row>
    <row r="16" spans="1:45" s="11" customFormat="1" ht="112.5" customHeight="1" thickTop="1" thickBot="1">
      <c r="A16" s="101">
        <v>14</v>
      </c>
      <c r="B16" s="102" t="s">
        <v>156</v>
      </c>
      <c r="C16" s="102" t="s">
        <v>217</v>
      </c>
      <c r="D16" s="12"/>
      <c r="E16" s="12"/>
      <c r="F16" s="13"/>
      <c r="G16" s="13"/>
      <c r="H16" s="13"/>
      <c r="I16" s="13"/>
      <c r="J16" s="13"/>
      <c r="K16" s="13"/>
      <c r="L16" s="102" t="s">
        <v>147</v>
      </c>
      <c r="M16" s="102" t="s">
        <v>133</v>
      </c>
      <c r="N16" s="55"/>
      <c r="O16" s="102" t="s">
        <v>49</v>
      </c>
      <c r="P16" s="108">
        <v>5300</v>
      </c>
      <c r="Q16" s="54"/>
      <c r="R16" s="105"/>
      <c r="S16" s="103">
        <v>5.5E-2</v>
      </c>
      <c r="T16" s="104">
        <f t="shared" si="0"/>
        <v>0</v>
      </c>
      <c r="U16" s="104">
        <f t="shared" si="1"/>
        <v>0</v>
      </c>
      <c r="V16" s="58"/>
      <c r="W16" s="59"/>
      <c r="X16" s="58"/>
      <c r="Y16" s="59"/>
      <c r="Z16" s="58"/>
      <c r="AA16" s="59"/>
      <c r="AB16" s="58"/>
      <c r="AC16" s="59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</row>
    <row r="17" spans="1:45" s="11" customFormat="1" ht="112.5" customHeight="1" thickTop="1" thickBot="1">
      <c r="A17" s="101">
        <v>15</v>
      </c>
      <c r="B17" s="102" t="s">
        <v>157</v>
      </c>
      <c r="C17" s="102" t="s">
        <v>217</v>
      </c>
      <c r="D17" s="12"/>
      <c r="E17" s="12"/>
      <c r="F17" s="13"/>
      <c r="G17" s="13"/>
      <c r="H17" s="13"/>
      <c r="I17" s="13"/>
      <c r="J17" s="13"/>
      <c r="K17" s="13"/>
      <c r="L17" s="102" t="s">
        <v>147</v>
      </c>
      <c r="M17" s="102" t="s">
        <v>133</v>
      </c>
      <c r="N17" s="55"/>
      <c r="O17" s="102" t="s">
        <v>49</v>
      </c>
      <c r="P17" s="108">
        <v>50</v>
      </c>
      <c r="Q17" s="54"/>
      <c r="R17" s="105"/>
      <c r="S17" s="103">
        <v>5.5E-2</v>
      </c>
      <c r="T17" s="104">
        <f t="shared" si="0"/>
        <v>0</v>
      </c>
      <c r="U17" s="104">
        <f t="shared" si="1"/>
        <v>0</v>
      </c>
      <c r="V17" s="58"/>
      <c r="W17" s="59"/>
      <c r="X17" s="58"/>
      <c r="Y17" s="59"/>
      <c r="Z17" s="58"/>
      <c r="AA17" s="59"/>
      <c r="AB17" s="58"/>
      <c r="AC17" s="59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</row>
    <row r="18" spans="1:45" s="11" customFormat="1" ht="112.5" customHeight="1" thickTop="1" thickBot="1">
      <c r="A18" s="101">
        <v>16</v>
      </c>
      <c r="B18" s="102" t="s">
        <v>158</v>
      </c>
      <c r="C18" s="102" t="s">
        <v>217</v>
      </c>
      <c r="D18" s="12"/>
      <c r="E18" s="12"/>
      <c r="F18" s="13"/>
      <c r="G18" s="13"/>
      <c r="H18" s="13"/>
      <c r="I18" s="13"/>
      <c r="J18" s="13"/>
      <c r="K18" s="13"/>
      <c r="L18" s="102" t="s">
        <v>147</v>
      </c>
      <c r="M18" s="102" t="s">
        <v>133</v>
      </c>
      <c r="N18" s="55"/>
      <c r="O18" s="102" t="s">
        <v>49</v>
      </c>
      <c r="P18" s="108">
        <v>50</v>
      </c>
      <c r="Q18" s="54"/>
      <c r="R18" s="105"/>
      <c r="S18" s="103">
        <v>5.5E-2</v>
      </c>
      <c r="T18" s="104">
        <f t="shared" si="0"/>
        <v>0</v>
      </c>
      <c r="U18" s="104">
        <f t="shared" si="1"/>
        <v>0</v>
      </c>
      <c r="V18" s="58"/>
      <c r="W18" s="59"/>
      <c r="X18" s="58"/>
      <c r="Y18" s="59"/>
      <c r="Z18" s="58"/>
      <c r="AA18" s="59"/>
      <c r="AB18" s="58"/>
      <c r="AC18" s="59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</row>
    <row r="19" spans="1:45" s="11" customFormat="1" ht="112.5" customHeight="1" thickTop="1" thickBot="1">
      <c r="A19" s="101">
        <v>17</v>
      </c>
      <c r="B19" s="102" t="s">
        <v>159</v>
      </c>
      <c r="C19" s="102" t="s">
        <v>217</v>
      </c>
      <c r="D19" s="12"/>
      <c r="E19" s="12"/>
      <c r="F19" s="13"/>
      <c r="G19" s="13"/>
      <c r="H19" s="13"/>
      <c r="I19" s="13"/>
      <c r="J19" s="13"/>
      <c r="K19" s="13" t="s">
        <v>26</v>
      </c>
      <c r="L19" s="102" t="s">
        <v>147</v>
      </c>
      <c r="M19" s="102" t="s">
        <v>133</v>
      </c>
      <c r="N19" s="55"/>
      <c r="O19" s="102" t="s">
        <v>49</v>
      </c>
      <c r="P19" s="108">
        <v>100</v>
      </c>
      <c r="Q19" s="54"/>
      <c r="R19" s="105"/>
      <c r="S19" s="103">
        <v>5.5E-2</v>
      </c>
      <c r="T19" s="104">
        <f t="shared" si="0"/>
        <v>0</v>
      </c>
      <c r="U19" s="104">
        <f t="shared" si="1"/>
        <v>0</v>
      </c>
      <c r="V19" s="58"/>
      <c r="W19" s="59"/>
      <c r="X19" s="58"/>
      <c r="Y19" s="59"/>
      <c r="Z19" s="58"/>
      <c r="AA19" s="59"/>
      <c r="AB19" s="58"/>
      <c r="AC19" s="59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</row>
    <row r="20" spans="1:45" s="11" customFormat="1" ht="112.5" customHeight="1" thickTop="1" thickBot="1">
      <c r="A20" s="101">
        <v>18</v>
      </c>
      <c r="B20" s="102" t="s">
        <v>160</v>
      </c>
      <c r="C20" s="102" t="s">
        <v>217</v>
      </c>
      <c r="D20" s="12"/>
      <c r="E20" s="12"/>
      <c r="F20" s="13"/>
      <c r="G20" s="13"/>
      <c r="H20" s="13"/>
      <c r="I20" s="13"/>
      <c r="J20" s="13"/>
      <c r="K20" s="13"/>
      <c r="L20" s="102" t="s">
        <v>147</v>
      </c>
      <c r="M20" s="102" t="s">
        <v>133</v>
      </c>
      <c r="N20" s="55"/>
      <c r="O20" s="102" t="s">
        <v>49</v>
      </c>
      <c r="P20" s="108">
        <v>100</v>
      </c>
      <c r="Q20" s="54"/>
      <c r="R20" s="105"/>
      <c r="S20" s="103">
        <v>5.5E-2</v>
      </c>
      <c r="T20" s="104">
        <f t="shared" si="0"/>
        <v>0</v>
      </c>
      <c r="U20" s="104">
        <f t="shared" si="1"/>
        <v>0</v>
      </c>
      <c r="V20" s="58"/>
      <c r="W20" s="59"/>
      <c r="X20" s="58"/>
      <c r="Y20" s="59"/>
      <c r="Z20" s="58"/>
      <c r="AA20" s="59"/>
      <c r="AB20" s="58"/>
      <c r="AC20" s="59"/>
      <c r="AD20" s="58"/>
      <c r="AE20" s="59"/>
      <c r="AF20" s="58"/>
      <c r="AG20" s="59"/>
      <c r="AH20" s="58"/>
      <c r="AI20" s="59"/>
      <c r="AJ20" s="58"/>
      <c r="AK20" s="59"/>
      <c r="AL20" s="58"/>
      <c r="AM20" s="59"/>
      <c r="AN20" s="58"/>
      <c r="AO20" s="59"/>
      <c r="AP20" s="58"/>
      <c r="AQ20" s="59"/>
      <c r="AR20" s="58"/>
      <c r="AS20" s="59"/>
    </row>
    <row r="21" spans="1:45" s="11" customFormat="1" ht="112.5" customHeight="1" thickTop="1" thickBot="1">
      <c r="A21" s="101">
        <v>19</v>
      </c>
      <c r="B21" s="102" t="s">
        <v>161</v>
      </c>
      <c r="C21" s="102" t="s">
        <v>217</v>
      </c>
      <c r="D21" s="12"/>
      <c r="E21" s="12"/>
      <c r="F21" s="13"/>
      <c r="G21" s="13"/>
      <c r="H21" s="13"/>
      <c r="I21" s="13"/>
      <c r="J21" s="13"/>
      <c r="K21" s="13"/>
      <c r="L21" s="102" t="s">
        <v>147</v>
      </c>
      <c r="M21" s="102" t="s">
        <v>133</v>
      </c>
      <c r="N21" s="55"/>
      <c r="O21" s="102" t="s">
        <v>49</v>
      </c>
      <c r="P21" s="108">
        <v>100</v>
      </c>
      <c r="Q21" s="54"/>
      <c r="R21" s="105"/>
      <c r="S21" s="103">
        <v>5.5E-2</v>
      </c>
      <c r="T21" s="104">
        <f t="shared" si="0"/>
        <v>0</v>
      </c>
      <c r="U21" s="104">
        <f t="shared" si="1"/>
        <v>0</v>
      </c>
      <c r="V21" s="58"/>
      <c r="W21" s="59"/>
      <c r="X21" s="58"/>
      <c r="Y21" s="59"/>
      <c r="Z21" s="58"/>
      <c r="AA21" s="59"/>
      <c r="AB21" s="58"/>
      <c r="AC21" s="59"/>
      <c r="AD21" s="58"/>
      <c r="AE21" s="59"/>
      <c r="AF21" s="58"/>
      <c r="AG21" s="59"/>
      <c r="AH21" s="58"/>
      <c r="AI21" s="59"/>
      <c r="AJ21" s="58"/>
      <c r="AK21" s="59"/>
      <c r="AL21" s="58"/>
      <c r="AM21" s="59"/>
      <c r="AN21" s="58"/>
      <c r="AO21" s="59"/>
      <c r="AP21" s="58"/>
      <c r="AQ21" s="59"/>
      <c r="AR21" s="58"/>
      <c r="AS21" s="59"/>
    </row>
    <row r="22" spans="1:45" s="11" customFormat="1" ht="112.5" customHeight="1" thickTop="1" thickBot="1">
      <c r="A22" s="101">
        <v>20</v>
      </c>
      <c r="B22" s="102" t="s">
        <v>162</v>
      </c>
      <c r="C22" s="102" t="s">
        <v>217</v>
      </c>
      <c r="D22" s="12"/>
      <c r="E22" s="12"/>
      <c r="F22" s="13"/>
      <c r="G22" s="13"/>
      <c r="H22" s="13"/>
      <c r="I22" s="13"/>
      <c r="J22" s="13"/>
      <c r="K22" s="13"/>
      <c r="L22" s="102" t="s">
        <v>147</v>
      </c>
      <c r="M22" s="102" t="s">
        <v>133</v>
      </c>
      <c r="N22" s="55"/>
      <c r="O22" s="102" t="s">
        <v>49</v>
      </c>
      <c r="P22" s="108">
        <v>100</v>
      </c>
      <c r="Q22" s="54"/>
      <c r="R22" s="105"/>
      <c r="S22" s="103">
        <v>5.5E-2</v>
      </c>
      <c r="T22" s="104">
        <f t="shared" si="0"/>
        <v>0</v>
      </c>
      <c r="U22" s="104">
        <f t="shared" si="1"/>
        <v>0</v>
      </c>
      <c r="V22" s="58"/>
      <c r="W22" s="59"/>
      <c r="X22" s="58"/>
      <c r="Y22" s="59"/>
      <c r="Z22" s="58"/>
      <c r="AA22" s="59"/>
      <c r="AB22" s="58"/>
      <c r="AC22" s="59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</row>
    <row r="23" spans="1:45" s="11" customFormat="1" ht="112.5" customHeight="1" thickTop="1" thickBot="1">
      <c r="A23" s="101">
        <v>21</v>
      </c>
      <c r="B23" s="102" t="s">
        <v>163</v>
      </c>
      <c r="C23" s="102" t="s">
        <v>217</v>
      </c>
      <c r="D23" s="12"/>
      <c r="E23" s="12"/>
      <c r="F23" s="13"/>
      <c r="G23" s="13"/>
      <c r="H23" s="13"/>
      <c r="I23" s="13"/>
      <c r="J23" s="13"/>
      <c r="K23" s="13"/>
      <c r="L23" s="102" t="s">
        <v>147</v>
      </c>
      <c r="M23" s="102" t="s">
        <v>133</v>
      </c>
      <c r="N23" s="55"/>
      <c r="O23" s="102" t="s">
        <v>49</v>
      </c>
      <c r="P23" s="108">
        <v>100</v>
      </c>
      <c r="Q23" s="54"/>
      <c r="R23" s="105"/>
      <c r="S23" s="103">
        <v>5.5E-2</v>
      </c>
      <c r="T23" s="104">
        <f t="shared" si="0"/>
        <v>0</v>
      </c>
      <c r="U23" s="104">
        <f t="shared" si="1"/>
        <v>0</v>
      </c>
      <c r="V23" s="58"/>
      <c r="W23" s="59"/>
      <c r="X23" s="58"/>
      <c r="Y23" s="59"/>
      <c r="Z23" s="58"/>
      <c r="AA23" s="59"/>
      <c r="AB23" s="58"/>
      <c r="AC23" s="59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</row>
    <row r="24" spans="1:45" s="11" customFormat="1" ht="112.5" customHeight="1" thickTop="1" thickBot="1">
      <c r="A24" s="101">
        <v>22</v>
      </c>
      <c r="B24" s="102" t="s">
        <v>164</v>
      </c>
      <c r="C24" s="102" t="s">
        <v>217</v>
      </c>
      <c r="D24" s="12"/>
      <c r="E24" s="12"/>
      <c r="F24" s="13"/>
      <c r="G24" s="13"/>
      <c r="H24" s="13"/>
      <c r="I24" s="13"/>
      <c r="J24" s="13"/>
      <c r="K24" s="13"/>
      <c r="L24" s="102" t="s">
        <v>147</v>
      </c>
      <c r="M24" s="102" t="s">
        <v>133</v>
      </c>
      <c r="N24" s="55"/>
      <c r="O24" s="102" t="s">
        <v>49</v>
      </c>
      <c r="P24" s="108">
        <v>150</v>
      </c>
      <c r="Q24" s="54"/>
      <c r="R24" s="105"/>
      <c r="S24" s="103">
        <v>5.5E-2</v>
      </c>
      <c r="T24" s="104">
        <f t="shared" si="0"/>
        <v>0</v>
      </c>
      <c r="U24" s="104">
        <f t="shared" si="1"/>
        <v>0</v>
      </c>
      <c r="V24" s="58"/>
      <c r="W24" s="59"/>
      <c r="X24" s="58"/>
      <c r="Y24" s="59"/>
      <c r="Z24" s="58"/>
      <c r="AA24" s="59"/>
      <c r="AB24" s="58"/>
      <c r="AC24" s="59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</row>
    <row r="25" spans="1:45" s="11" customFormat="1" ht="112.5" customHeight="1" thickTop="1">
      <c r="A25" s="101">
        <v>23</v>
      </c>
      <c r="B25" s="102" t="s">
        <v>165</v>
      </c>
      <c r="C25" s="102" t="s">
        <v>217</v>
      </c>
      <c r="D25" s="12"/>
      <c r="E25" s="12"/>
      <c r="F25" s="13"/>
      <c r="G25" s="13"/>
      <c r="H25" s="13"/>
      <c r="I25" s="13"/>
      <c r="J25" s="13"/>
      <c r="K25" s="13"/>
      <c r="L25" s="102" t="s">
        <v>147</v>
      </c>
      <c r="M25" s="102" t="s">
        <v>133</v>
      </c>
      <c r="N25" s="55"/>
      <c r="O25" s="102" t="s">
        <v>49</v>
      </c>
      <c r="P25" s="108">
        <v>200</v>
      </c>
      <c r="Q25" s="54"/>
      <c r="R25" s="105"/>
      <c r="S25" s="103">
        <v>5.5E-2</v>
      </c>
      <c r="T25" s="104">
        <f t="shared" si="0"/>
        <v>0</v>
      </c>
      <c r="U25" s="104">
        <f t="shared" si="1"/>
        <v>0</v>
      </c>
      <c r="V25" s="58"/>
      <c r="W25" s="59"/>
      <c r="X25" s="58"/>
      <c r="Y25" s="59"/>
      <c r="Z25" s="58"/>
      <c r="AA25" s="59"/>
      <c r="AB25" s="58"/>
      <c r="AC25" s="59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</row>
    <row r="26" spans="1:45" ht="26">
      <c r="A26" s="9" t="s">
        <v>21</v>
      </c>
      <c r="M26" s="15"/>
      <c r="N26" s="16"/>
      <c r="T26" s="76">
        <f t="shared" si="0"/>
        <v>0</v>
      </c>
      <c r="U26" s="76">
        <f t="shared" si="1"/>
        <v>0</v>
      </c>
    </row>
    <row r="27" spans="1:45" ht="26">
      <c r="H27" s="10"/>
      <c r="I27" s="10"/>
      <c r="J27" s="10"/>
      <c r="K27" s="10"/>
      <c r="L27" s="10"/>
      <c r="M27" s="15"/>
      <c r="N27" s="16"/>
      <c r="O27" s="10"/>
      <c r="T27" s="76">
        <f t="shared" si="0"/>
        <v>0</v>
      </c>
      <c r="U27" s="76">
        <f t="shared" si="1"/>
        <v>0</v>
      </c>
    </row>
    <row r="28" spans="1:45" ht="3.75" customHeight="1">
      <c r="H28" s="10"/>
      <c r="I28" s="10"/>
      <c r="J28" s="10"/>
      <c r="K28" s="10"/>
      <c r="L28" s="10"/>
      <c r="M28" s="15"/>
      <c r="N28" s="16"/>
      <c r="O28" s="10"/>
      <c r="P28" s="10"/>
      <c r="Q28" s="10"/>
    </row>
    <row r="29" spans="1:45">
      <c r="A29" s="133" t="s">
        <v>24</v>
      </c>
      <c r="B29" s="133"/>
      <c r="C29" s="133"/>
      <c r="D29" s="133"/>
      <c r="E29" s="133"/>
      <c r="F29" s="133"/>
      <c r="G29" s="133"/>
      <c r="H29" s="10"/>
      <c r="I29" s="10"/>
      <c r="J29" s="10"/>
      <c r="K29" s="10"/>
      <c r="L29" s="10"/>
      <c r="M29" s="15"/>
      <c r="N29" s="16"/>
      <c r="O29" s="10"/>
      <c r="P29" s="10"/>
      <c r="Q29" s="10"/>
    </row>
    <row r="30" spans="1:45">
      <c r="A30" s="133"/>
      <c r="B30" s="133"/>
      <c r="C30" s="133"/>
      <c r="D30" s="133"/>
      <c r="E30" s="133"/>
      <c r="F30" s="133"/>
      <c r="G30" s="133"/>
      <c r="H30" s="10"/>
      <c r="I30" s="10"/>
      <c r="J30" s="10"/>
      <c r="K30" s="10"/>
      <c r="L30" s="10"/>
      <c r="M30" s="15"/>
      <c r="N30" s="16"/>
      <c r="O30" s="10"/>
      <c r="P30" s="10"/>
      <c r="Q30" s="10"/>
    </row>
    <row r="31" spans="1:45">
      <c r="A31" s="134" t="s">
        <v>25</v>
      </c>
      <c r="B31" s="134"/>
      <c r="C31" s="134"/>
      <c r="D31" s="134"/>
      <c r="E31" s="134"/>
      <c r="F31" s="134"/>
      <c r="G31" s="134"/>
    </row>
    <row r="32" spans="1:45">
      <c r="A32" s="134"/>
      <c r="B32" s="134"/>
      <c r="C32" s="134"/>
      <c r="D32" s="134"/>
      <c r="E32" s="134"/>
      <c r="F32" s="134"/>
      <c r="G32" s="134"/>
    </row>
  </sheetData>
  <mergeCells count="14">
    <mergeCell ref="AN1:AO1"/>
    <mergeCell ref="AP1:AQ1"/>
    <mergeCell ref="AR1:AS1"/>
    <mergeCell ref="V1:W1"/>
    <mergeCell ref="X1:Y1"/>
    <mergeCell ref="Z1:AA1"/>
    <mergeCell ref="AB1:AC1"/>
    <mergeCell ref="AD1:AE1"/>
    <mergeCell ref="AF1:AG1"/>
    <mergeCell ref="A29:G30"/>
    <mergeCell ref="A31:G32"/>
    <mergeCell ref="AH1:AI1"/>
    <mergeCell ref="AJ1:AK1"/>
    <mergeCell ref="AL1:AM1"/>
  </mergeCells>
  <phoneticPr fontId="37" type="noConversion"/>
  <hyperlinks>
    <hyperlink ref="L2" r:id="rId1" display="https://rnm.franceagrimer.fr/prix" xr:uid="{57B58AEA-C871-4859-99A0-C742CC0825CE}"/>
  </hyperlinks>
  <printOptions horizontalCentered="1" verticalCentered="1"/>
  <pageMargins left="0.19685039370078741" right="0.19685039370078741" top="0.78740157480314965" bottom="0.78740157480314965" header="0.31496062992125984" footer="0.31496062992125984"/>
  <pageSetup paperSize="8" scale="36" fitToHeight="0" orientation="landscape" r:id="rId2"/>
  <headerFooter>
    <oddHeader>&amp;LConsultation n°25/027
&amp;CANNEXES FINANCIERES
LOT 2 - fruits et légumes 1ere gamme, 4e et 5e gamme issus de l'agriculture biologique CIRCUIT COURT
BPU</oddHeader>
    <oddFooter>&amp;C&amp;18Dernière date de mise à jour : 01/07/2025&amp;RDate, cachet, signature, précédée
 du nom du signataire
Page &amp;P/&amp;N</oddFooter>
  </headerFooter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344A3-5B84-4C93-8C47-63EF5854E2F8}">
  <sheetPr>
    <pageSetUpPr fitToPage="1"/>
  </sheetPr>
  <dimension ref="A1:N66"/>
  <sheetViews>
    <sheetView view="pageLayout" topLeftCell="C1" zoomScaleNormal="70" zoomScaleSheetLayoutView="100" workbookViewId="0">
      <selection activeCell="C17" sqref="C17"/>
    </sheetView>
  </sheetViews>
  <sheetFormatPr baseColWidth="10" defaultRowHeight="14.5"/>
  <cols>
    <col min="1" max="1" width="13.453125" customWidth="1"/>
    <col min="2" max="2" width="47.453125" customWidth="1"/>
    <col min="3" max="3" width="42" customWidth="1"/>
    <col min="4" max="14" width="20.7265625" customWidth="1"/>
  </cols>
  <sheetData>
    <row r="1" spans="1:14" ht="30.75" customHeight="1">
      <c r="A1" s="137" t="s">
        <v>134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91" customFormat="1" ht="74.25" customHeight="1">
      <c r="A2" s="83" t="s">
        <v>27</v>
      </c>
      <c r="B2" s="84" t="s">
        <v>4</v>
      </c>
      <c r="C2" s="84" t="s">
        <v>6</v>
      </c>
      <c r="D2" s="84" t="s">
        <v>5</v>
      </c>
      <c r="E2" s="85" t="s">
        <v>143</v>
      </c>
      <c r="F2" s="84" t="s">
        <v>7</v>
      </c>
      <c r="G2" s="84" t="s">
        <v>135</v>
      </c>
      <c r="H2" s="84" t="s">
        <v>8</v>
      </c>
      <c r="I2" s="86" t="s">
        <v>9</v>
      </c>
      <c r="J2" s="86" t="s">
        <v>136</v>
      </c>
      <c r="K2" s="87" t="s">
        <v>28</v>
      </c>
      <c r="L2" s="88" t="s">
        <v>137</v>
      </c>
      <c r="M2" s="89" t="s">
        <v>138</v>
      </c>
      <c r="N2" s="90" t="s">
        <v>139</v>
      </c>
    </row>
    <row r="3" spans="1:14" ht="25" customHeight="1">
      <c r="A3" s="92">
        <v>1</v>
      </c>
      <c r="B3" s="93" t="s">
        <v>140</v>
      </c>
      <c r="C3" s="93"/>
      <c r="D3" s="94"/>
      <c r="E3" s="94"/>
      <c r="F3" s="94"/>
      <c r="G3" s="94"/>
      <c r="H3" s="94"/>
      <c r="I3" s="94"/>
      <c r="J3" s="94"/>
      <c r="K3" s="94"/>
      <c r="L3" s="94"/>
      <c r="M3" s="94"/>
      <c r="N3" s="95">
        <v>5.5E-2</v>
      </c>
    </row>
    <row r="4" spans="1:14" ht="25" customHeight="1">
      <c r="A4" s="92">
        <v>2</v>
      </c>
      <c r="B4" s="93" t="s">
        <v>140</v>
      </c>
      <c r="C4" s="93"/>
      <c r="D4" s="94"/>
      <c r="E4" s="94"/>
      <c r="F4" s="94"/>
      <c r="G4" s="94"/>
      <c r="H4" s="94"/>
      <c r="I4" s="94"/>
      <c r="J4" s="94"/>
      <c r="K4" s="94"/>
      <c r="L4" s="94"/>
      <c r="M4" s="94"/>
      <c r="N4" s="95">
        <v>5.5E-2</v>
      </c>
    </row>
    <row r="5" spans="1:14" ht="25" customHeight="1">
      <c r="A5" s="92">
        <v>3</v>
      </c>
      <c r="B5" s="93" t="s">
        <v>140</v>
      </c>
      <c r="C5" s="96"/>
      <c r="D5" s="94"/>
      <c r="E5" s="94"/>
      <c r="F5" s="94"/>
      <c r="G5" s="94"/>
      <c r="H5" s="94"/>
      <c r="I5" s="94"/>
      <c r="J5" s="94"/>
      <c r="K5" s="94"/>
      <c r="L5" s="94"/>
      <c r="M5" s="94"/>
      <c r="N5" s="95">
        <v>5.5E-2</v>
      </c>
    </row>
    <row r="6" spans="1:14" ht="25" customHeight="1">
      <c r="A6" s="92">
        <v>4</v>
      </c>
      <c r="B6" s="93" t="s">
        <v>140</v>
      </c>
      <c r="C6" s="93"/>
      <c r="D6" s="94"/>
      <c r="E6" s="94"/>
      <c r="F6" s="94"/>
      <c r="G6" s="94"/>
      <c r="H6" s="94"/>
      <c r="I6" s="94"/>
      <c r="J6" s="94"/>
      <c r="K6" s="94"/>
      <c r="L6" s="94"/>
      <c r="M6" s="94"/>
      <c r="N6" s="95">
        <v>5.5E-2</v>
      </c>
    </row>
    <row r="7" spans="1:14" ht="25" customHeight="1">
      <c r="A7" s="92">
        <v>5</v>
      </c>
      <c r="B7" s="93" t="s">
        <v>140</v>
      </c>
      <c r="C7" s="93"/>
      <c r="D7" s="94"/>
      <c r="E7" s="94"/>
      <c r="F7" s="94"/>
      <c r="G7" s="94"/>
      <c r="H7" s="94"/>
      <c r="I7" s="94"/>
      <c r="J7" s="94"/>
      <c r="K7" s="94"/>
      <c r="L7" s="94"/>
      <c r="M7" s="94"/>
      <c r="N7" s="95">
        <v>5.5E-2</v>
      </c>
    </row>
    <row r="8" spans="1:14" ht="25" customHeight="1">
      <c r="A8" s="92">
        <v>6</v>
      </c>
      <c r="B8" s="93" t="s">
        <v>140</v>
      </c>
      <c r="C8" s="93"/>
      <c r="D8" s="94"/>
      <c r="E8" s="94"/>
      <c r="F8" s="94"/>
      <c r="G8" s="94"/>
      <c r="H8" s="94"/>
      <c r="I8" s="94"/>
      <c r="J8" s="94"/>
      <c r="K8" s="94"/>
      <c r="L8" s="94"/>
      <c r="M8" s="94"/>
      <c r="N8" s="95">
        <v>5.5E-2</v>
      </c>
    </row>
    <row r="9" spans="1:14" ht="25" customHeight="1">
      <c r="A9" s="92">
        <v>7</v>
      </c>
      <c r="B9" s="93" t="s">
        <v>140</v>
      </c>
      <c r="C9" s="93"/>
      <c r="D9" s="94"/>
      <c r="E9" s="94"/>
      <c r="F9" s="94"/>
      <c r="G9" s="94"/>
      <c r="H9" s="94"/>
      <c r="I9" s="94"/>
      <c r="J9" s="94"/>
      <c r="K9" s="94"/>
      <c r="L9" s="94"/>
      <c r="M9" s="94"/>
      <c r="N9" s="95">
        <v>5.5E-2</v>
      </c>
    </row>
    <row r="10" spans="1:14" ht="25" customHeight="1">
      <c r="A10" s="92">
        <v>8</v>
      </c>
      <c r="B10" s="93" t="s">
        <v>140</v>
      </c>
      <c r="C10" s="97"/>
      <c r="D10" s="94" t="s">
        <v>26</v>
      </c>
      <c r="E10" s="94"/>
      <c r="F10" s="94"/>
      <c r="G10" s="94"/>
      <c r="H10" s="94"/>
      <c r="I10" s="94"/>
      <c r="J10" s="94"/>
      <c r="K10" s="94"/>
      <c r="L10" s="94"/>
      <c r="M10" s="94"/>
      <c r="N10" s="95">
        <v>5.5E-2</v>
      </c>
    </row>
    <row r="11" spans="1:14" ht="25" customHeight="1">
      <c r="A11" s="92">
        <v>9</v>
      </c>
      <c r="B11" s="93" t="s">
        <v>140</v>
      </c>
      <c r="C11" s="97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5">
        <v>5.5E-2</v>
      </c>
    </row>
    <row r="12" spans="1:14" ht="25" customHeight="1">
      <c r="A12" s="92">
        <v>10</v>
      </c>
      <c r="B12" s="93" t="s">
        <v>140</v>
      </c>
      <c r="C12" s="97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5">
        <v>5.5E-2</v>
      </c>
    </row>
    <row r="13" spans="1:14" ht="25" customHeight="1">
      <c r="A13" s="92">
        <v>11</v>
      </c>
      <c r="B13" s="93" t="s">
        <v>140</v>
      </c>
      <c r="C13" s="97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5">
        <v>5.5E-2</v>
      </c>
    </row>
    <row r="14" spans="1:14" ht="25" customHeight="1">
      <c r="A14" s="92">
        <v>12</v>
      </c>
      <c r="B14" s="93" t="s">
        <v>140</v>
      </c>
      <c r="C14" s="97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5">
        <v>5.5E-2</v>
      </c>
    </row>
    <row r="15" spans="1:14" ht="25" customHeight="1">
      <c r="A15" s="92">
        <v>13</v>
      </c>
      <c r="B15" s="93" t="s">
        <v>140</v>
      </c>
      <c r="C15" s="97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5">
        <v>5.5E-2</v>
      </c>
    </row>
    <row r="16" spans="1:14" ht="25" customHeight="1">
      <c r="A16" s="92">
        <v>14</v>
      </c>
      <c r="B16" s="93" t="s">
        <v>140</v>
      </c>
      <c r="C16" s="97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5">
        <v>5.5E-2</v>
      </c>
    </row>
    <row r="17" spans="1:14" ht="25" customHeight="1">
      <c r="A17" s="92">
        <v>15</v>
      </c>
      <c r="B17" s="93" t="s">
        <v>140</v>
      </c>
      <c r="C17" s="97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5">
        <v>5.5E-2</v>
      </c>
    </row>
    <row r="18" spans="1:14" ht="25" customHeight="1">
      <c r="A18" s="92">
        <v>16</v>
      </c>
      <c r="B18" s="93" t="s">
        <v>140</v>
      </c>
      <c r="C18" s="97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>
        <v>5.5E-2</v>
      </c>
    </row>
    <row r="19" spans="1:14" ht="25" customHeight="1">
      <c r="A19" s="92">
        <v>17</v>
      </c>
      <c r="B19" s="93" t="s">
        <v>140</v>
      </c>
      <c r="C19" s="97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>
        <v>5.5E-2</v>
      </c>
    </row>
    <row r="20" spans="1:14" ht="25" customHeight="1">
      <c r="A20" s="92">
        <v>18</v>
      </c>
      <c r="B20" s="93" t="s">
        <v>140</v>
      </c>
      <c r="C20" s="97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5">
        <v>5.5E-2</v>
      </c>
    </row>
    <row r="21" spans="1:14" ht="25" customHeight="1">
      <c r="A21" s="92">
        <v>19</v>
      </c>
      <c r="B21" s="93" t="s">
        <v>140</v>
      </c>
      <c r="C21" s="97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5">
        <v>5.5E-2</v>
      </c>
    </row>
    <row r="22" spans="1:14" ht="25" customHeight="1">
      <c r="A22" s="92">
        <v>20</v>
      </c>
      <c r="B22" s="93" t="s">
        <v>140</v>
      </c>
      <c r="C22" s="97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5">
        <v>5.5E-2</v>
      </c>
    </row>
    <row r="23" spans="1:14" ht="25" customHeight="1">
      <c r="A23" s="92">
        <v>21</v>
      </c>
      <c r="B23" s="93" t="s">
        <v>140</v>
      </c>
      <c r="C23" s="97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5">
        <v>5.5E-2</v>
      </c>
    </row>
    <row r="24" spans="1:14" ht="25" customHeight="1">
      <c r="A24" s="92">
        <v>22</v>
      </c>
      <c r="B24" s="93" t="s">
        <v>140</v>
      </c>
      <c r="C24" s="97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5">
        <v>5.5E-2</v>
      </c>
    </row>
    <row r="25" spans="1:14" ht="25" customHeight="1">
      <c r="A25" s="92">
        <v>23</v>
      </c>
      <c r="B25" s="93" t="s">
        <v>140</v>
      </c>
      <c r="C25" s="97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5">
        <v>5.5E-2</v>
      </c>
    </row>
    <row r="26" spans="1:14" ht="25" customHeight="1">
      <c r="A26" s="92">
        <v>24</v>
      </c>
      <c r="B26" s="93" t="s">
        <v>141</v>
      </c>
      <c r="C26" s="97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5">
        <v>5.5E-2</v>
      </c>
    </row>
    <row r="27" spans="1:14" ht="25" customHeight="1">
      <c r="A27" s="92">
        <v>25</v>
      </c>
      <c r="B27" s="93" t="s">
        <v>141</v>
      </c>
      <c r="C27" s="97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5">
        <v>5.5E-2</v>
      </c>
    </row>
    <row r="28" spans="1:14" ht="25" customHeight="1">
      <c r="A28" s="92">
        <v>26</v>
      </c>
      <c r="B28" s="93" t="s">
        <v>141</v>
      </c>
      <c r="C28" s="97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5">
        <v>5.5E-2</v>
      </c>
    </row>
    <row r="29" spans="1:14" ht="25" customHeight="1">
      <c r="A29" s="92">
        <v>27</v>
      </c>
      <c r="B29" s="93" t="s">
        <v>141</v>
      </c>
      <c r="C29" s="97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5">
        <v>5.5E-2</v>
      </c>
    </row>
    <row r="30" spans="1:14" ht="25" customHeight="1">
      <c r="A30" s="92">
        <v>28</v>
      </c>
      <c r="B30" s="93" t="s">
        <v>141</v>
      </c>
      <c r="C30" s="97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5">
        <v>5.5E-2</v>
      </c>
    </row>
    <row r="31" spans="1:14" ht="25" customHeight="1">
      <c r="A31" s="92">
        <v>29</v>
      </c>
      <c r="B31" s="93" t="s">
        <v>141</v>
      </c>
      <c r="C31" s="97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5">
        <v>5.5E-2</v>
      </c>
    </row>
    <row r="32" spans="1:14" ht="25" customHeight="1">
      <c r="A32" s="92">
        <v>30</v>
      </c>
      <c r="B32" s="93" t="s">
        <v>141</v>
      </c>
      <c r="C32" s="97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5">
        <v>5.5E-2</v>
      </c>
    </row>
    <row r="33" spans="1:14" ht="25" customHeight="1">
      <c r="A33" s="92">
        <v>31</v>
      </c>
      <c r="B33" s="93" t="s">
        <v>141</v>
      </c>
      <c r="C33" s="97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5">
        <v>5.5E-2</v>
      </c>
    </row>
    <row r="34" spans="1:14" ht="25" customHeight="1">
      <c r="A34" s="92">
        <v>32</v>
      </c>
      <c r="B34" s="93" t="s">
        <v>141</v>
      </c>
      <c r="C34" s="97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5">
        <v>5.5E-2</v>
      </c>
    </row>
    <row r="35" spans="1:14" ht="25" customHeight="1">
      <c r="A35" s="92">
        <v>33</v>
      </c>
      <c r="B35" s="93" t="s">
        <v>141</v>
      </c>
      <c r="C35" s="97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5">
        <v>5.5E-2</v>
      </c>
    </row>
    <row r="36" spans="1:14" ht="25" customHeight="1">
      <c r="A36" s="92">
        <v>34</v>
      </c>
      <c r="B36" s="93" t="s">
        <v>141</v>
      </c>
      <c r="C36" s="97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5">
        <v>5.5E-2</v>
      </c>
    </row>
    <row r="37" spans="1:14" ht="25" customHeight="1">
      <c r="A37" s="92">
        <v>37</v>
      </c>
      <c r="B37" s="93" t="s">
        <v>141</v>
      </c>
      <c r="C37" s="97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5">
        <v>5.5E-2</v>
      </c>
    </row>
    <row r="38" spans="1:14" ht="25" customHeight="1">
      <c r="A38" s="92">
        <v>39</v>
      </c>
      <c r="B38" s="93" t="s">
        <v>141</v>
      </c>
      <c r="C38" s="97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5">
        <v>5.5E-2</v>
      </c>
    </row>
    <row r="39" spans="1:14" ht="25" customHeight="1">
      <c r="A39" s="92">
        <v>40</v>
      </c>
      <c r="B39" s="93" t="s">
        <v>141</v>
      </c>
      <c r="C39" s="97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5">
        <v>5.5E-2</v>
      </c>
    </row>
    <row r="40" spans="1:14" ht="25" customHeight="1">
      <c r="A40" s="92">
        <v>57</v>
      </c>
      <c r="B40" s="93" t="s">
        <v>141</v>
      </c>
      <c r="C40" s="97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5">
        <v>5.5E-2</v>
      </c>
    </row>
    <row r="41" spans="1:14" ht="25" customHeight="1">
      <c r="A41" s="92">
        <v>58</v>
      </c>
      <c r="B41" s="93" t="s">
        <v>141</v>
      </c>
      <c r="C41" s="97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5">
        <v>5.5E-2</v>
      </c>
    </row>
    <row r="42" spans="1:14" ht="25" customHeight="1">
      <c r="A42" s="92">
        <v>59</v>
      </c>
      <c r="B42" s="93" t="s">
        <v>141</v>
      </c>
      <c r="C42" s="97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5">
        <v>5.5E-2</v>
      </c>
    </row>
    <row r="43" spans="1:14" ht="25" customHeight="1">
      <c r="A43" s="92">
        <v>60</v>
      </c>
      <c r="B43" s="93" t="s">
        <v>141</v>
      </c>
      <c r="C43" s="97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5">
        <v>5.5E-2</v>
      </c>
    </row>
    <row r="44" spans="1:14" ht="25" customHeight="1">
      <c r="A44" s="92">
        <v>61</v>
      </c>
      <c r="B44" s="93" t="s">
        <v>141</v>
      </c>
      <c r="C44" s="97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5">
        <v>5.5E-2</v>
      </c>
    </row>
    <row r="45" spans="1:14" ht="25" customHeight="1">
      <c r="A45" s="92">
        <v>62</v>
      </c>
      <c r="B45" s="93" t="s">
        <v>141</v>
      </c>
      <c r="C45" s="97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5">
        <v>5.5E-2</v>
      </c>
    </row>
    <row r="46" spans="1:14" ht="25" customHeight="1">
      <c r="A46" s="92">
        <v>63</v>
      </c>
      <c r="B46" s="93" t="s">
        <v>142</v>
      </c>
      <c r="C46" s="97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5">
        <v>5.5E-2</v>
      </c>
    </row>
    <row r="47" spans="1:14" ht="25" customHeight="1">
      <c r="A47" s="92">
        <v>64</v>
      </c>
      <c r="B47" s="93" t="s">
        <v>142</v>
      </c>
      <c r="C47" s="97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5">
        <v>5.5E-2</v>
      </c>
    </row>
    <row r="48" spans="1:14" ht="25" customHeight="1">
      <c r="A48" s="92">
        <v>65</v>
      </c>
      <c r="B48" s="93" t="s">
        <v>142</v>
      </c>
      <c r="C48" s="97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5">
        <v>5.5E-2</v>
      </c>
    </row>
    <row r="49" spans="1:14" ht="25" customHeight="1">
      <c r="A49" s="92">
        <v>66</v>
      </c>
      <c r="B49" s="93" t="s">
        <v>142</v>
      </c>
      <c r="C49" s="97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5">
        <v>5.5E-2</v>
      </c>
    </row>
    <row r="50" spans="1:14" ht="25" customHeight="1">
      <c r="A50" s="92">
        <v>67</v>
      </c>
      <c r="B50" s="93" t="s">
        <v>142</v>
      </c>
      <c r="C50" s="97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5">
        <v>5.5E-2</v>
      </c>
    </row>
    <row r="51" spans="1:14" ht="25" customHeight="1">
      <c r="A51" s="92">
        <v>69</v>
      </c>
      <c r="B51" s="93" t="s">
        <v>142</v>
      </c>
      <c r="C51" s="97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5">
        <v>5.5E-2</v>
      </c>
    </row>
    <row r="52" spans="1:14" ht="25" customHeight="1">
      <c r="A52" s="92">
        <v>70</v>
      </c>
      <c r="B52" s="93" t="s">
        <v>142</v>
      </c>
      <c r="C52" s="97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5">
        <v>5.5E-2</v>
      </c>
    </row>
    <row r="53" spans="1:14" ht="25" customHeight="1">
      <c r="A53" s="92">
        <v>72</v>
      </c>
      <c r="B53" s="93" t="s">
        <v>142</v>
      </c>
      <c r="C53" s="97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5">
        <v>5.5E-2</v>
      </c>
    </row>
    <row r="54" spans="1:14" ht="25" customHeight="1">
      <c r="A54" s="92">
        <v>73</v>
      </c>
      <c r="B54" s="93" t="s">
        <v>142</v>
      </c>
      <c r="C54" s="97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5">
        <v>5.5E-2</v>
      </c>
    </row>
    <row r="55" spans="1:14" ht="25" customHeight="1">
      <c r="A55" s="92">
        <v>74</v>
      </c>
      <c r="B55" s="93" t="s">
        <v>142</v>
      </c>
      <c r="C55" s="97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5">
        <v>5.5E-2</v>
      </c>
    </row>
    <row r="56" spans="1:14" ht="25" customHeight="1">
      <c r="A56" s="92">
        <v>75</v>
      </c>
      <c r="B56" s="93" t="s">
        <v>142</v>
      </c>
      <c r="C56" s="97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5">
        <v>5.5E-2</v>
      </c>
    </row>
    <row r="57" spans="1:14" ht="25" customHeight="1">
      <c r="A57" s="92">
        <v>76</v>
      </c>
      <c r="B57" s="93" t="s">
        <v>142</v>
      </c>
      <c r="C57" s="97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5">
        <v>5.5E-2</v>
      </c>
    </row>
    <row r="58" spans="1:14" ht="25" customHeight="1">
      <c r="A58" s="92">
        <v>77</v>
      </c>
      <c r="B58" s="93" t="s">
        <v>142</v>
      </c>
      <c r="C58" s="97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5">
        <v>5.5E-2</v>
      </c>
    </row>
    <row r="59" spans="1:14" ht="25" customHeight="1">
      <c r="A59" s="92">
        <v>78</v>
      </c>
      <c r="B59" s="93" t="s">
        <v>142</v>
      </c>
      <c r="C59" s="97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5">
        <v>5.5E-2</v>
      </c>
    </row>
    <row r="60" spans="1:14" ht="25" customHeight="1">
      <c r="A60" s="92">
        <v>79</v>
      </c>
      <c r="B60" s="93" t="s">
        <v>142</v>
      </c>
      <c r="C60" s="97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5">
        <v>5.5E-2</v>
      </c>
    </row>
    <row r="61" spans="1:14" ht="25" customHeight="1">
      <c r="A61" s="92">
        <v>80</v>
      </c>
      <c r="B61" s="93" t="s">
        <v>142</v>
      </c>
      <c r="C61" s="97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5">
        <v>5.5E-2</v>
      </c>
    </row>
    <row r="62" spans="1:14" ht="25" customHeight="1">
      <c r="A62" s="92">
        <v>81</v>
      </c>
      <c r="B62" s="93" t="s">
        <v>142</v>
      </c>
      <c r="C62" s="97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5">
        <v>5.5E-2</v>
      </c>
    </row>
    <row r="63" spans="1:14" ht="25" customHeight="1">
      <c r="A63" s="92">
        <v>82</v>
      </c>
      <c r="B63" s="93" t="s">
        <v>142</v>
      </c>
      <c r="C63" s="97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5">
        <v>5.5E-2</v>
      </c>
    </row>
    <row r="64" spans="1:14" ht="25" customHeight="1">
      <c r="A64" s="92">
        <v>83</v>
      </c>
      <c r="B64" s="93" t="s">
        <v>142</v>
      </c>
      <c r="C64" s="97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5">
        <v>5.5E-2</v>
      </c>
    </row>
    <row r="65" spans="1:14" ht="25" customHeight="1">
      <c r="A65" s="92">
        <v>84</v>
      </c>
      <c r="B65" s="93" t="s">
        <v>142</v>
      </c>
      <c r="C65" s="97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5">
        <v>5.5E-2</v>
      </c>
    </row>
    <row r="66" spans="1:14" ht="25" customHeight="1">
      <c r="A66" s="92">
        <v>85</v>
      </c>
      <c r="B66" s="93" t="s">
        <v>142</v>
      </c>
      <c r="C66" s="97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5">
        <v>5.5E-2</v>
      </c>
    </row>
  </sheetData>
  <mergeCells count="1">
    <mergeCell ref="A1:N1"/>
  </mergeCells>
  <pageMargins left="0.7" right="0.7" top="0.75" bottom="0.75" header="0.3" footer="0.3"/>
  <pageSetup paperSize="9" scale="26" fitToHeight="0" orientation="portrait" r:id="rId1"/>
  <headerFooter>
    <oddHeader>&amp;CANNEXES FINANCIERES
Lot 2 fruits et légumes fruits et légumes 1ere gamme, 4e et 5e gamme issus de l'agriculture biologique CIRCUIT COURT
- catologue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020A1-B19D-4874-AA01-EEFA7B85C5F8}">
  <sheetPr>
    <tabColor theme="9" tint="-0.249977111117893"/>
    <pageSetUpPr fitToPage="1"/>
  </sheetPr>
  <dimension ref="A3:L32"/>
  <sheetViews>
    <sheetView topLeftCell="A28" zoomScaleNormal="100" zoomScaleSheetLayoutView="100" workbookViewId="0">
      <selection activeCell="G4" sqref="G4"/>
    </sheetView>
  </sheetViews>
  <sheetFormatPr baseColWidth="10" defaultRowHeight="12.5"/>
  <cols>
    <col min="1" max="1" width="24.81640625" style="34" customWidth="1"/>
    <col min="2" max="2" width="15.7265625" style="34" customWidth="1"/>
    <col min="3" max="3" width="19.54296875" style="34" bestFit="1" customWidth="1"/>
    <col min="4" max="4" width="28.1796875" style="34" customWidth="1"/>
    <col min="5" max="5" width="28.81640625" style="34" customWidth="1"/>
    <col min="6" max="6" width="23.1796875" style="34" customWidth="1"/>
    <col min="7" max="7" width="28.7265625" style="34" customWidth="1"/>
    <col min="8" max="8" width="19.453125" style="34" customWidth="1"/>
    <col min="9" max="9" width="16" style="34" customWidth="1"/>
    <col min="10" max="257" width="10.90625" style="34"/>
    <col min="258" max="258" width="28.7265625" style="34" customWidth="1"/>
    <col min="259" max="259" width="13.26953125" style="34" customWidth="1"/>
    <col min="260" max="260" width="16.453125" style="34" customWidth="1"/>
    <col min="261" max="261" width="5.54296875" style="34" customWidth="1"/>
    <col min="262" max="265" width="13.453125" style="34" customWidth="1"/>
    <col min="266" max="513" width="10.90625" style="34"/>
    <col min="514" max="514" width="28.7265625" style="34" customWidth="1"/>
    <col min="515" max="515" width="13.26953125" style="34" customWidth="1"/>
    <col min="516" max="516" width="16.453125" style="34" customWidth="1"/>
    <col min="517" max="517" width="5.54296875" style="34" customWidth="1"/>
    <col min="518" max="521" width="13.453125" style="34" customWidth="1"/>
    <col min="522" max="769" width="10.90625" style="34"/>
    <col min="770" max="770" width="28.7265625" style="34" customWidth="1"/>
    <col min="771" max="771" width="13.26953125" style="34" customWidth="1"/>
    <col min="772" max="772" width="16.453125" style="34" customWidth="1"/>
    <col min="773" max="773" width="5.54296875" style="34" customWidth="1"/>
    <col min="774" max="777" width="13.453125" style="34" customWidth="1"/>
    <col min="778" max="1025" width="10.90625" style="34"/>
    <col min="1026" max="1026" width="28.7265625" style="34" customWidth="1"/>
    <col min="1027" max="1027" width="13.26953125" style="34" customWidth="1"/>
    <col min="1028" max="1028" width="16.453125" style="34" customWidth="1"/>
    <col min="1029" max="1029" width="5.54296875" style="34" customWidth="1"/>
    <col min="1030" max="1033" width="13.453125" style="34" customWidth="1"/>
    <col min="1034" max="1281" width="10.90625" style="34"/>
    <col min="1282" max="1282" width="28.7265625" style="34" customWidth="1"/>
    <col min="1283" max="1283" width="13.26953125" style="34" customWidth="1"/>
    <col min="1284" max="1284" width="16.453125" style="34" customWidth="1"/>
    <col min="1285" max="1285" width="5.54296875" style="34" customWidth="1"/>
    <col min="1286" max="1289" width="13.453125" style="34" customWidth="1"/>
    <col min="1290" max="1537" width="10.90625" style="34"/>
    <col min="1538" max="1538" width="28.7265625" style="34" customWidth="1"/>
    <col min="1539" max="1539" width="13.26953125" style="34" customWidth="1"/>
    <col min="1540" max="1540" width="16.453125" style="34" customWidth="1"/>
    <col min="1541" max="1541" width="5.54296875" style="34" customWidth="1"/>
    <col min="1542" max="1545" width="13.453125" style="34" customWidth="1"/>
    <col min="1546" max="1793" width="10.90625" style="34"/>
    <col min="1794" max="1794" width="28.7265625" style="34" customWidth="1"/>
    <col min="1795" max="1795" width="13.26953125" style="34" customWidth="1"/>
    <col min="1796" max="1796" width="16.453125" style="34" customWidth="1"/>
    <col min="1797" max="1797" width="5.54296875" style="34" customWidth="1"/>
    <col min="1798" max="1801" width="13.453125" style="34" customWidth="1"/>
    <col min="1802" max="2049" width="10.90625" style="34"/>
    <col min="2050" max="2050" width="28.7265625" style="34" customWidth="1"/>
    <col min="2051" max="2051" width="13.26953125" style="34" customWidth="1"/>
    <col min="2052" max="2052" width="16.453125" style="34" customWidth="1"/>
    <col min="2053" max="2053" width="5.54296875" style="34" customWidth="1"/>
    <col min="2054" max="2057" width="13.453125" style="34" customWidth="1"/>
    <col min="2058" max="2305" width="10.90625" style="34"/>
    <col min="2306" max="2306" width="28.7265625" style="34" customWidth="1"/>
    <col min="2307" max="2307" width="13.26953125" style="34" customWidth="1"/>
    <col min="2308" max="2308" width="16.453125" style="34" customWidth="1"/>
    <col min="2309" max="2309" width="5.54296875" style="34" customWidth="1"/>
    <col min="2310" max="2313" width="13.453125" style="34" customWidth="1"/>
    <col min="2314" max="2561" width="10.90625" style="34"/>
    <col min="2562" max="2562" width="28.7265625" style="34" customWidth="1"/>
    <col min="2563" max="2563" width="13.26953125" style="34" customWidth="1"/>
    <col min="2564" max="2564" width="16.453125" style="34" customWidth="1"/>
    <col min="2565" max="2565" width="5.54296875" style="34" customWidth="1"/>
    <col min="2566" max="2569" width="13.453125" style="34" customWidth="1"/>
    <col min="2570" max="2817" width="10.90625" style="34"/>
    <col min="2818" max="2818" width="28.7265625" style="34" customWidth="1"/>
    <col min="2819" max="2819" width="13.26953125" style="34" customWidth="1"/>
    <col min="2820" max="2820" width="16.453125" style="34" customWidth="1"/>
    <col min="2821" max="2821" width="5.54296875" style="34" customWidth="1"/>
    <col min="2822" max="2825" width="13.453125" style="34" customWidth="1"/>
    <col min="2826" max="3073" width="10.90625" style="34"/>
    <col min="3074" max="3074" width="28.7265625" style="34" customWidth="1"/>
    <col min="3075" max="3075" width="13.26953125" style="34" customWidth="1"/>
    <col min="3076" max="3076" width="16.453125" style="34" customWidth="1"/>
    <col min="3077" max="3077" width="5.54296875" style="34" customWidth="1"/>
    <col min="3078" max="3081" width="13.453125" style="34" customWidth="1"/>
    <col min="3082" max="3329" width="10.90625" style="34"/>
    <col min="3330" max="3330" width="28.7265625" style="34" customWidth="1"/>
    <col min="3331" max="3331" width="13.26953125" style="34" customWidth="1"/>
    <col min="3332" max="3332" width="16.453125" style="34" customWidth="1"/>
    <col min="3333" max="3333" width="5.54296875" style="34" customWidth="1"/>
    <col min="3334" max="3337" width="13.453125" style="34" customWidth="1"/>
    <col min="3338" max="3585" width="10.90625" style="34"/>
    <col min="3586" max="3586" width="28.7265625" style="34" customWidth="1"/>
    <col min="3587" max="3587" width="13.26953125" style="34" customWidth="1"/>
    <col min="3588" max="3588" width="16.453125" style="34" customWidth="1"/>
    <col min="3589" max="3589" width="5.54296875" style="34" customWidth="1"/>
    <col min="3590" max="3593" width="13.453125" style="34" customWidth="1"/>
    <col min="3594" max="3841" width="10.90625" style="34"/>
    <col min="3842" max="3842" width="28.7265625" style="34" customWidth="1"/>
    <col min="3843" max="3843" width="13.26953125" style="34" customWidth="1"/>
    <col min="3844" max="3844" width="16.453125" style="34" customWidth="1"/>
    <col min="3845" max="3845" width="5.54296875" style="34" customWidth="1"/>
    <col min="3846" max="3849" width="13.453125" style="34" customWidth="1"/>
    <col min="3850" max="4097" width="10.90625" style="34"/>
    <col min="4098" max="4098" width="28.7265625" style="34" customWidth="1"/>
    <col min="4099" max="4099" width="13.26953125" style="34" customWidth="1"/>
    <col min="4100" max="4100" width="16.453125" style="34" customWidth="1"/>
    <col min="4101" max="4101" width="5.54296875" style="34" customWidth="1"/>
    <col min="4102" max="4105" width="13.453125" style="34" customWidth="1"/>
    <col min="4106" max="4353" width="10.90625" style="34"/>
    <col min="4354" max="4354" width="28.7265625" style="34" customWidth="1"/>
    <col min="4355" max="4355" width="13.26953125" style="34" customWidth="1"/>
    <col min="4356" max="4356" width="16.453125" style="34" customWidth="1"/>
    <col min="4357" max="4357" width="5.54296875" style="34" customWidth="1"/>
    <col min="4358" max="4361" width="13.453125" style="34" customWidth="1"/>
    <col min="4362" max="4609" width="10.90625" style="34"/>
    <col min="4610" max="4610" width="28.7265625" style="34" customWidth="1"/>
    <col min="4611" max="4611" width="13.26953125" style="34" customWidth="1"/>
    <col min="4612" max="4612" width="16.453125" style="34" customWidth="1"/>
    <col min="4613" max="4613" width="5.54296875" style="34" customWidth="1"/>
    <col min="4614" max="4617" width="13.453125" style="34" customWidth="1"/>
    <col min="4618" max="4865" width="10.90625" style="34"/>
    <col min="4866" max="4866" width="28.7265625" style="34" customWidth="1"/>
    <col min="4867" max="4867" width="13.26953125" style="34" customWidth="1"/>
    <col min="4868" max="4868" width="16.453125" style="34" customWidth="1"/>
    <col min="4869" max="4869" width="5.54296875" style="34" customWidth="1"/>
    <col min="4870" max="4873" width="13.453125" style="34" customWidth="1"/>
    <col min="4874" max="5121" width="10.90625" style="34"/>
    <col min="5122" max="5122" width="28.7265625" style="34" customWidth="1"/>
    <col min="5123" max="5123" width="13.26953125" style="34" customWidth="1"/>
    <col min="5124" max="5124" width="16.453125" style="34" customWidth="1"/>
    <col min="5125" max="5125" width="5.54296875" style="34" customWidth="1"/>
    <col min="5126" max="5129" width="13.453125" style="34" customWidth="1"/>
    <col min="5130" max="5377" width="10.90625" style="34"/>
    <col min="5378" max="5378" width="28.7265625" style="34" customWidth="1"/>
    <col min="5379" max="5379" width="13.26953125" style="34" customWidth="1"/>
    <col min="5380" max="5380" width="16.453125" style="34" customWidth="1"/>
    <col min="5381" max="5381" width="5.54296875" style="34" customWidth="1"/>
    <col min="5382" max="5385" width="13.453125" style="34" customWidth="1"/>
    <col min="5386" max="5633" width="10.90625" style="34"/>
    <col min="5634" max="5634" width="28.7265625" style="34" customWidth="1"/>
    <col min="5635" max="5635" width="13.26953125" style="34" customWidth="1"/>
    <col min="5636" max="5636" width="16.453125" style="34" customWidth="1"/>
    <col min="5637" max="5637" width="5.54296875" style="34" customWidth="1"/>
    <col min="5638" max="5641" width="13.453125" style="34" customWidth="1"/>
    <col min="5642" max="5889" width="10.90625" style="34"/>
    <col min="5890" max="5890" width="28.7265625" style="34" customWidth="1"/>
    <col min="5891" max="5891" width="13.26953125" style="34" customWidth="1"/>
    <col min="5892" max="5892" width="16.453125" style="34" customWidth="1"/>
    <col min="5893" max="5893" width="5.54296875" style="34" customWidth="1"/>
    <col min="5894" max="5897" width="13.453125" style="34" customWidth="1"/>
    <col min="5898" max="6145" width="10.90625" style="34"/>
    <col min="6146" max="6146" width="28.7265625" style="34" customWidth="1"/>
    <col min="6147" max="6147" width="13.26953125" style="34" customWidth="1"/>
    <col min="6148" max="6148" width="16.453125" style="34" customWidth="1"/>
    <col min="6149" max="6149" width="5.54296875" style="34" customWidth="1"/>
    <col min="6150" max="6153" width="13.453125" style="34" customWidth="1"/>
    <col min="6154" max="6401" width="10.90625" style="34"/>
    <col min="6402" max="6402" width="28.7265625" style="34" customWidth="1"/>
    <col min="6403" max="6403" width="13.26953125" style="34" customWidth="1"/>
    <col min="6404" max="6404" width="16.453125" style="34" customWidth="1"/>
    <col min="6405" max="6405" width="5.54296875" style="34" customWidth="1"/>
    <col min="6406" max="6409" width="13.453125" style="34" customWidth="1"/>
    <col min="6410" max="6657" width="10.90625" style="34"/>
    <col min="6658" max="6658" width="28.7265625" style="34" customWidth="1"/>
    <col min="6659" max="6659" width="13.26953125" style="34" customWidth="1"/>
    <col min="6660" max="6660" width="16.453125" style="34" customWidth="1"/>
    <col min="6661" max="6661" width="5.54296875" style="34" customWidth="1"/>
    <col min="6662" max="6665" width="13.453125" style="34" customWidth="1"/>
    <col min="6666" max="6913" width="10.90625" style="34"/>
    <col min="6914" max="6914" width="28.7265625" style="34" customWidth="1"/>
    <col min="6915" max="6915" width="13.26953125" style="34" customWidth="1"/>
    <col min="6916" max="6916" width="16.453125" style="34" customWidth="1"/>
    <col min="6917" max="6917" width="5.54296875" style="34" customWidth="1"/>
    <col min="6918" max="6921" width="13.453125" style="34" customWidth="1"/>
    <col min="6922" max="7169" width="10.90625" style="34"/>
    <col min="7170" max="7170" width="28.7265625" style="34" customWidth="1"/>
    <col min="7171" max="7171" width="13.26953125" style="34" customWidth="1"/>
    <col min="7172" max="7172" width="16.453125" style="34" customWidth="1"/>
    <col min="7173" max="7173" width="5.54296875" style="34" customWidth="1"/>
    <col min="7174" max="7177" width="13.453125" style="34" customWidth="1"/>
    <col min="7178" max="7425" width="10.90625" style="34"/>
    <col min="7426" max="7426" width="28.7265625" style="34" customWidth="1"/>
    <col min="7427" max="7427" width="13.26953125" style="34" customWidth="1"/>
    <col min="7428" max="7428" width="16.453125" style="34" customWidth="1"/>
    <col min="7429" max="7429" width="5.54296875" style="34" customWidth="1"/>
    <col min="7430" max="7433" width="13.453125" style="34" customWidth="1"/>
    <col min="7434" max="7681" width="10.90625" style="34"/>
    <col min="7682" max="7682" width="28.7265625" style="34" customWidth="1"/>
    <col min="7683" max="7683" width="13.26953125" style="34" customWidth="1"/>
    <col min="7684" max="7684" width="16.453125" style="34" customWidth="1"/>
    <col min="7685" max="7685" width="5.54296875" style="34" customWidth="1"/>
    <col min="7686" max="7689" width="13.453125" style="34" customWidth="1"/>
    <col min="7690" max="7937" width="10.90625" style="34"/>
    <col min="7938" max="7938" width="28.7265625" style="34" customWidth="1"/>
    <col min="7939" max="7939" width="13.26953125" style="34" customWidth="1"/>
    <col min="7940" max="7940" width="16.453125" style="34" customWidth="1"/>
    <col min="7941" max="7941" width="5.54296875" style="34" customWidth="1"/>
    <col min="7942" max="7945" width="13.453125" style="34" customWidth="1"/>
    <col min="7946" max="8193" width="10.90625" style="34"/>
    <col min="8194" max="8194" width="28.7265625" style="34" customWidth="1"/>
    <col min="8195" max="8195" width="13.26953125" style="34" customWidth="1"/>
    <col min="8196" max="8196" width="16.453125" style="34" customWidth="1"/>
    <col min="8197" max="8197" width="5.54296875" style="34" customWidth="1"/>
    <col min="8198" max="8201" width="13.453125" style="34" customWidth="1"/>
    <col min="8202" max="8449" width="10.90625" style="34"/>
    <col min="8450" max="8450" width="28.7265625" style="34" customWidth="1"/>
    <col min="8451" max="8451" width="13.26953125" style="34" customWidth="1"/>
    <col min="8452" max="8452" width="16.453125" style="34" customWidth="1"/>
    <col min="8453" max="8453" width="5.54296875" style="34" customWidth="1"/>
    <col min="8454" max="8457" width="13.453125" style="34" customWidth="1"/>
    <col min="8458" max="8705" width="10.90625" style="34"/>
    <col min="8706" max="8706" width="28.7265625" style="34" customWidth="1"/>
    <col min="8707" max="8707" width="13.26953125" style="34" customWidth="1"/>
    <col min="8708" max="8708" width="16.453125" style="34" customWidth="1"/>
    <col min="8709" max="8709" width="5.54296875" style="34" customWidth="1"/>
    <col min="8710" max="8713" width="13.453125" style="34" customWidth="1"/>
    <col min="8714" max="8961" width="10.90625" style="34"/>
    <col min="8962" max="8962" width="28.7265625" style="34" customWidth="1"/>
    <col min="8963" max="8963" width="13.26953125" style="34" customWidth="1"/>
    <col min="8964" max="8964" width="16.453125" style="34" customWidth="1"/>
    <col min="8965" max="8965" width="5.54296875" style="34" customWidth="1"/>
    <col min="8966" max="8969" width="13.453125" style="34" customWidth="1"/>
    <col min="8970" max="9217" width="10.90625" style="34"/>
    <col min="9218" max="9218" width="28.7265625" style="34" customWidth="1"/>
    <col min="9219" max="9219" width="13.26953125" style="34" customWidth="1"/>
    <col min="9220" max="9220" width="16.453125" style="34" customWidth="1"/>
    <col min="9221" max="9221" width="5.54296875" style="34" customWidth="1"/>
    <col min="9222" max="9225" width="13.453125" style="34" customWidth="1"/>
    <col min="9226" max="9473" width="10.90625" style="34"/>
    <col min="9474" max="9474" width="28.7265625" style="34" customWidth="1"/>
    <col min="9475" max="9475" width="13.26953125" style="34" customWidth="1"/>
    <col min="9476" max="9476" width="16.453125" style="34" customWidth="1"/>
    <col min="9477" max="9477" width="5.54296875" style="34" customWidth="1"/>
    <col min="9478" max="9481" width="13.453125" style="34" customWidth="1"/>
    <col min="9482" max="9729" width="10.90625" style="34"/>
    <col min="9730" max="9730" width="28.7265625" style="34" customWidth="1"/>
    <col min="9731" max="9731" width="13.26953125" style="34" customWidth="1"/>
    <col min="9732" max="9732" width="16.453125" style="34" customWidth="1"/>
    <col min="9733" max="9733" width="5.54296875" style="34" customWidth="1"/>
    <col min="9734" max="9737" width="13.453125" style="34" customWidth="1"/>
    <col min="9738" max="9985" width="10.90625" style="34"/>
    <col min="9986" max="9986" width="28.7265625" style="34" customWidth="1"/>
    <col min="9987" max="9987" width="13.26953125" style="34" customWidth="1"/>
    <col min="9988" max="9988" width="16.453125" style="34" customWidth="1"/>
    <col min="9989" max="9989" width="5.54296875" style="34" customWidth="1"/>
    <col min="9990" max="9993" width="13.453125" style="34" customWidth="1"/>
    <col min="9994" max="10241" width="10.90625" style="34"/>
    <col min="10242" max="10242" width="28.7265625" style="34" customWidth="1"/>
    <col min="10243" max="10243" width="13.26953125" style="34" customWidth="1"/>
    <col min="10244" max="10244" width="16.453125" style="34" customWidth="1"/>
    <col min="10245" max="10245" width="5.54296875" style="34" customWidth="1"/>
    <col min="10246" max="10249" width="13.453125" style="34" customWidth="1"/>
    <col min="10250" max="10497" width="10.90625" style="34"/>
    <col min="10498" max="10498" width="28.7265625" style="34" customWidth="1"/>
    <col min="10499" max="10499" width="13.26953125" style="34" customWidth="1"/>
    <col min="10500" max="10500" width="16.453125" style="34" customWidth="1"/>
    <col min="10501" max="10501" width="5.54296875" style="34" customWidth="1"/>
    <col min="10502" max="10505" width="13.453125" style="34" customWidth="1"/>
    <col min="10506" max="10753" width="10.90625" style="34"/>
    <col min="10754" max="10754" width="28.7265625" style="34" customWidth="1"/>
    <col min="10755" max="10755" width="13.26953125" style="34" customWidth="1"/>
    <col min="10756" max="10756" width="16.453125" style="34" customWidth="1"/>
    <col min="10757" max="10757" width="5.54296875" style="34" customWidth="1"/>
    <col min="10758" max="10761" width="13.453125" style="34" customWidth="1"/>
    <col min="10762" max="11009" width="10.90625" style="34"/>
    <col min="11010" max="11010" width="28.7265625" style="34" customWidth="1"/>
    <col min="11011" max="11011" width="13.26953125" style="34" customWidth="1"/>
    <col min="11012" max="11012" width="16.453125" style="34" customWidth="1"/>
    <col min="11013" max="11013" width="5.54296875" style="34" customWidth="1"/>
    <col min="11014" max="11017" width="13.453125" style="34" customWidth="1"/>
    <col min="11018" max="11265" width="10.90625" style="34"/>
    <col min="11266" max="11266" width="28.7265625" style="34" customWidth="1"/>
    <col min="11267" max="11267" width="13.26953125" style="34" customWidth="1"/>
    <col min="11268" max="11268" width="16.453125" style="34" customWidth="1"/>
    <col min="11269" max="11269" width="5.54296875" style="34" customWidth="1"/>
    <col min="11270" max="11273" width="13.453125" style="34" customWidth="1"/>
    <col min="11274" max="11521" width="10.90625" style="34"/>
    <col min="11522" max="11522" width="28.7265625" style="34" customWidth="1"/>
    <col min="11523" max="11523" width="13.26953125" style="34" customWidth="1"/>
    <col min="11524" max="11524" width="16.453125" style="34" customWidth="1"/>
    <col min="11525" max="11525" width="5.54296875" style="34" customWidth="1"/>
    <col min="11526" max="11529" width="13.453125" style="34" customWidth="1"/>
    <col min="11530" max="11777" width="10.90625" style="34"/>
    <col min="11778" max="11778" width="28.7265625" style="34" customWidth="1"/>
    <col min="11779" max="11779" width="13.26953125" style="34" customWidth="1"/>
    <col min="11780" max="11780" width="16.453125" style="34" customWidth="1"/>
    <col min="11781" max="11781" width="5.54296875" style="34" customWidth="1"/>
    <col min="11782" max="11785" width="13.453125" style="34" customWidth="1"/>
    <col min="11786" max="12033" width="10.90625" style="34"/>
    <col min="12034" max="12034" width="28.7265625" style="34" customWidth="1"/>
    <col min="12035" max="12035" width="13.26953125" style="34" customWidth="1"/>
    <col min="12036" max="12036" width="16.453125" style="34" customWidth="1"/>
    <col min="12037" max="12037" width="5.54296875" style="34" customWidth="1"/>
    <col min="12038" max="12041" width="13.453125" style="34" customWidth="1"/>
    <col min="12042" max="12289" width="10.90625" style="34"/>
    <col min="12290" max="12290" width="28.7265625" style="34" customWidth="1"/>
    <col min="12291" max="12291" width="13.26953125" style="34" customWidth="1"/>
    <col min="12292" max="12292" width="16.453125" style="34" customWidth="1"/>
    <col min="12293" max="12293" width="5.54296875" style="34" customWidth="1"/>
    <col min="12294" max="12297" width="13.453125" style="34" customWidth="1"/>
    <col min="12298" max="12545" width="10.90625" style="34"/>
    <col min="12546" max="12546" width="28.7265625" style="34" customWidth="1"/>
    <col min="12547" max="12547" width="13.26953125" style="34" customWidth="1"/>
    <col min="12548" max="12548" width="16.453125" style="34" customWidth="1"/>
    <col min="12549" max="12549" width="5.54296875" style="34" customWidth="1"/>
    <col min="12550" max="12553" width="13.453125" style="34" customWidth="1"/>
    <col min="12554" max="12801" width="10.90625" style="34"/>
    <col min="12802" max="12802" width="28.7265625" style="34" customWidth="1"/>
    <col min="12803" max="12803" width="13.26953125" style="34" customWidth="1"/>
    <col min="12804" max="12804" width="16.453125" style="34" customWidth="1"/>
    <col min="12805" max="12805" width="5.54296875" style="34" customWidth="1"/>
    <col min="12806" max="12809" width="13.453125" style="34" customWidth="1"/>
    <col min="12810" max="13057" width="10.90625" style="34"/>
    <col min="13058" max="13058" width="28.7265625" style="34" customWidth="1"/>
    <col min="13059" max="13059" width="13.26953125" style="34" customWidth="1"/>
    <col min="13060" max="13060" width="16.453125" style="34" customWidth="1"/>
    <col min="13061" max="13061" width="5.54296875" style="34" customWidth="1"/>
    <col min="13062" max="13065" width="13.453125" style="34" customWidth="1"/>
    <col min="13066" max="13313" width="10.90625" style="34"/>
    <col min="13314" max="13314" width="28.7265625" style="34" customWidth="1"/>
    <col min="13315" max="13315" width="13.26953125" style="34" customWidth="1"/>
    <col min="13316" max="13316" width="16.453125" style="34" customWidth="1"/>
    <col min="13317" max="13317" width="5.54296875" style="34" customWidth="1"/>
    <col min="13318" max="13321" width="13.453125" style="34" customWidth="1"/>
    <col min="13322" max="13569" width="10.90625" style="34"/>
    <col min="13570" max="13570" width="28.7265625" style="34" customWidth="1"/>
    <col min="13571" max="13571" width="13.26953125" style="34" customWidth="1"/>
    <col min="13572" max="13572" width="16.453125" style="34" customWidth="1"/>
    <col min="13573" max="13573" width="5.54296875" style="34" customWidth="1"/>
    <col min="13574" max="13577" width="13.453125" style="34" customWidth="1"/>
    <col min="13578" max="13825" width="10.90625" style="34"/>
    <col min="13826" max="13826" width="28.7265625" style="34" customWidth="1"/>
    <col min="13827" max="13827" width="13.26953125" style="34" customWidth="1"/>
    <col min="13828" max="13828" width="16.453125" style="34" customWidth="1"/>
    <col min="13829" max="13829" width="5.54296875" style="34" customWidth="1"/>
    <col min="13830" max="13833" width="13.453125" style="34" customWidth="1"/>
    <col min="13834" max="14081" width="10.90625" style="34"/>
    <col min="14082" max="14082" width="28.7265625" style="34" customWidth="1"/>
    <col min="14083" max="14083" width="13.26953125" style="34" customWidth="1"/>
    <col min="14084" max="14084" width="16.453125" style="34" customWidth="1"/>
    <col min="14085" max="14085" width="5.54296875" style="34" customWidth="1"/>
    <col min="14086" max="14089" width="13.453125" style="34" customWidth="1"/>
    <col min="14090" max="14337" width="10.90625" style="34"/>
    <col min="14338" max="14338" width="28.7265625" style="34" customWidth="1"/>
    <col min="14339" max="14339" width="13.26953125" style="34" customWidth="1"/>
    <col min="14340" max="14340" width="16.453125" style="34" customWidth="1"/>
    <col min="14341" max="14341" width="5.54296875" style="34" customWidth="1"/>
    <col min="14342" max="14345" width="13.453125" style="34" customWidth="1"/>
    <col min="14346" max="14593" width="10.90625" style="34"/>
    <col min="14594" max="14594" width="28.7265625" style="34" customWidth="1"/>
    <col min="14595" max="14595" width="13.26953125" style="34" customWidth="1"/>
    <col min="14596" max="14596" width="16.453125" style="34" customWidth="1"/>
    <col min="14597" max="14597" width="5.54296875" style="34" customWidth="1"/>
    <col min="14598" max="14601" width="13.453125" style="34" customWidth="1"/>
    <col min="14602" max="14849" width="10.90625" style="34"/>
    <col min="14850" max="14850" width="28.7265625" style="34" customWidth="1"/>
    <col min="14851" max="14851" width="13.26953125" style="34" customWidth="1"/>
    <col min="14852" max="14852" width="16.453125" style="34" customWidth="1"/>
    <col min="14853" max="14853" width="5.54296875" style="34" customWidth="1"/>
    <col min="14854" max="14857" width="13.453125" style="34" customWidth="1"/>
    <col min="14858" max="15105" width="10.90625" style="34"/>
    <col min="15106" max="15106" width="28.7265625" style="34" customWidth="1"/>
    <col min="15107" max="15107" width="13.26953125" style="34" customWidth="1"/>
    <col min="15108" max="15108" width="16.453125" style="34" customWidth="1"/>
    <col min="15109" max="15109" width="5.54296875" style="34" customWidth="1"/>
    <col min="15110" max="15113" width="13.453125" style="34" customWidth="1"/>
    <col min="15114" max="15361" width="10.90625" style="34"/>
    <col min="15362" max="15362" width="28.7265625" style="34" customWidth="1"/>
    <col min="15363" max="15363" width="13.26953125" style="34" customWidth="1"/>
    <col min="15364" max="15364" width="16.453125" style="34" customWidth="1"/>
    <col min="15365" max="15365" width="5.54296875" style="34" customWidth="1"/>
    <col min="15366" max="15369" width="13.453125" style="34" customWidth="1"/>
    <col min="15370" max="15617" width="10.90625" style="34"/>
    <col min="15618" max="15618" width="28.7265625" style="34" customWidth="1"/>
    <col min="15619" max="15619" width="13.26953125" style="34" customWidth="1"/>
    <col min="15620" max="15620" width="16.453125" style="34" customWidth="1"/>
    <col min="15621" max="15621" width="5.54296875" style="34" customWidth="1"/>
    <col min="15622" max="15625" width="13.453125" style="34" customWidth="1"/>
    <col min="15626" max="15873" width="10.90625" style="34"/>
    <col min="15874" max="15874" width="28.7265625" style="34" customWidth="1"/>
    <col min="15875" max="15875" width="13.26953125" style="34" customWidth="1"/>
    <col min="15876" max="15876" width="16.453125" style="34" customWidth="1"/>
    <col min="15877" max="15877" width="5.54296875" style="34" customWidth="1"/>
    <col min="15878" max="15881" width="13.453125" style="34" customWidth="1"/>
    <col min="15882" max="16129" width="10.90625" style="34"/>
    <col min="16130" max="16130" width="28.7265625" style="34" customWidth="1"/>
    <col min="16131" max="16131" width="13.26953125" style="34" customWidth="1"/>
    <col min="16132" max="16132" width="16.453125" style="34" customWidth="1"/>
    <col min="16133" max="16133" width="5.54296875" style="34" customWidth="1"/>
    <col min="16134" max="16137" width="13.453125" style="34" customWidth="1"/>
    <col min="16138" max="16384" width="10.90625" style="34"/>
  </cols>
  <sheetData>
    <row r="3" spans="1:12" s="19" customFormat="1" ht="16.5" customHeight="1">
      <c r="A3" s="17" t="s">
        <v>10</v>
      </c>
      <c r="B3" s="119" t="s">
        <v>50</v>
      </c>
      <c r="C3" s="119"/>
      <c r="D3" s="18"/>
      <c r="E3" s="120" t="s">
        <v>11</v>
      </c>
      <c r="F3" s="121"/>
      <c r="G3" s="121"/>
      <c r="H3" s="121"/>
      <c r="I3" s="122"/>
    </row>
    <row r="4" spans="1:12" s="19" customFormat="1" ht="15" customHeight="1">
      <c r="A4" s="17" t="s">
        <v>12</v>
      </c>
      <c r="B4" s="123"/>
      <c r="C4" s="123"/>
      <c r="D4" s="18"/>
      <c r="E4" s="20"/>
      <c r="F4" s="21"/>
      <c r="G4" s="21"/>
      <c r="H4" s="22"/>
      <c r="I4" s="57"/>
    </row>
    <row r="5" spans="1:12" s="19" customFormat="1" ht="14.25" customHeight="1">
      <c r="A5" s="17" t="s">
        <v>13</v>
      </c>
      <c r="B5" s="124"/>
      <c r="C5" s="124"/>
      <c r="D5" s="18"/>
      <c r="E5" s="24"/>
      <c r="F5" s="24"/>
    </row>
    <row r="6" spans="1:12" s="19" customFormat="1" ht="12.75" customHeight="1">
      <c r="A6" s="17" t="s">
        <v>14</v>
      </c>
      <c r="B6" s="124" t="s">
        <v>15</v>
      </c>
      <c r="C6" s="124"/>
      <c r="D6" s="18"/>
      <c r="H6" s="25"/>
    </row>
    <row r="7" spans="1:12" s="19" customFormat="1" ht="12.75" customHeight="1">
      <c r="A7" s="26" t="s">
        <v>16</v>
      </c>
      <c r="B7" s="124"/>
      <c r="C7" s="124"/>
      <c r="D7" s="18"/>
      <c r="G7" s="18"/>
    </row>
    <row r="8" spans="1:12" s="19" customFormat="1" ht="13.5" customHeight="1">
      <c r="A8" s="26" t="s">
        <v>17</v>
      </c>
      <c r="B8" s="125"/>
      <c r="C8" s="125"/>
      <c r="D8" s="18"/>
      <c r="E8" s="27"/>
      <c r="F8" s="27"/>
    </row>
    <row r="9" spans="1:12" s="19" customFormat="1" ht="13.5" customHeight="1">
      <c r="A9" s="26" t="s">
        <v>18</v>
      </c>
      <c r="B9" s="125"/>
      <c r="C9" s="125"/>
      <c r="D9" s="18"/>
      <c r="G9" s="28"/>
    </row>
    <row r="10" spans="1:12" s="32" customFormat="1" ht="4.5" customHeight="1">
      <c r="A10" s="29"/>
      <c r="B10" s="30"/>
      <c r="C10" s="30"/>
      <c r="D10" s="31"/>
      <c r="G10" s="33"/>
    </row>
    <row r="11" spans="1:12" ht="6" customHeight="1"/>
    <row r="12" spans="1:12">
      <c r="A12" s="35" t="s">
        <v>19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2" ht="8.25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4" spans="1:12">
      <c r="A14" s="36" t="s">
        <v>29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>
      <c r="A15" s="36" t="s">
        <v>41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</row>
    <row r="16" spans="1:12" ht="6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</row>
    <row r="17" spans="1:12">
      <c r="A17" s="36" t="s">
        <v>20</v>
      </c>
      <c r="B17" s="37"/>
      <c r="C17" s="37"/>
      <c r="D17" s="37"/>
      <c r="E17" s="37"/>
      <c r="F17" s="37"/>
      <c r="G17" s="37"/>
      <c r="H17" s="37"/>
      <c r="I17" s="37"/>
      <c r="J17" s="37"/>
      <c r="K17" s="36"/>
      <c r="L17" s="36"/>
    </row>
    <row r="18" spans="1:12" ht="6.75" customHeight="1">
      <c r="J18" s="37"/>
      <c r="K18" s="36"/>
      <c r="L18" s="36"/>
    </row>
    <row r="19" spans="1:12" ht="110.25" customHeight="1">
      <c r="A19" s="38" t="s">
        <v>30</v>
      </c>
      <c r="B19" s="38" t="s">
        <v>31</v>
      </c>
      <c r="C19" s="39" t="s">
        <v>32</v>
      </c>
      <c r="D19" s="39" t="s">
        <v>33</v>
      </c>
      <c r="E19" s="39" t="s">
        <v>34</v>
      </c>
      <c r="F19" s="39" t="s">
        <v>35</v>
      </c>
      <c r="G19" s="36"/>
    </row>
    <row r="20" spans="1:12" ht="59.25" customHeight="1">
      <c r="A20" s="40" t="s">
        <v>36</v>
      </c>
      <c r="B20" s="40" t="s">
        <v>37</v>
      </c>
      <c r="C20" s="41"/>
      <c r="D20" s="41"/>
      <c r="E20" s="42" t="s">
        <v>45</v>
      </c>
      <c r="F20" s="43"/>
      <c r="G20" s="36"/>
    </row>
    <row r="21" spans="1:12">
      <c r="A21" s="44"/>
      <c r="B21" s="44"/>
      <c r="C21" s="44"/>
      <c r="D21" s="44"/>
      <c r="E21" s="44"/>
      <c r="F21" s="44"/>
      <c r="G21" s="45"/>
      <c r="H21" s="45"/>
      <c r="I21" s="45"/>
      <c r="J21" s="36"/>
      <c r="K21" s="36"/>
      <c r="L21" s="36"/>
    </row>
    <row r="22" spans="1:12" ht="28.5" customHeight="1">
      <c r="A22" s="126" t="s">
        <v>23</v>
      </c>
      <c r="B22" s="126"/>
      <c r="C22" s="126"/>
      <c r="D22" s="44"/>
      <c r="E22" s="127"/>
      <c r="F22" s="127"/>
      <c r="G22" s="127"/>
      <c r="H22" s="45"/>
      <c r="I22" s="45"/>
      <c r="J22" s="36"/>
      <c r="K22" s="36"/>
      <c r="L22" s="36"/>
    </row>
    <row r="23" spans="1:1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</row>
    <row r="25" spans="1:12">
      <c r="A25" s="34" t="s">
        <v>22</v>
      </c>
    </row>
    <row r="28" spans="1:12" ht="50">
      <c r="A28" s="46" t="s">
        <v>38</v>
      </c>
      <c r="B28" s="38" t="s">
        <v>30</v>
      </c>
      <c r="C28" s="38" t="s">
        <v>31</v>
      </c>
      <c r="D28" s="39" t="s">
        <v>32</v>
      </c>
      <c r="E28" s="39" t="s">
        <v>33</v>
      </c>
      <c r="F28" s="39" t="s">
        <v>34</v>
      </c>
      <c r="G28" s="39" t="s">
        <v>35</v>
      </c>
    </row>
    <row r="29" spans="1:12" ht="57.5">
      <c r="A29" s="46" t="s">
        <v>39</v>
      </c>
      <c r="B29" s="40" t="s">
        <v>36</v>
      </c>
      <c r="C29" s="40" t="s">
        <v>37</v>
      </c>
      <c r="D29" s="41"/>
      <c r="E29" s="41"/>
      <c r="F29" s="42" t="s">
        <v>46</v>
      </c>
      <c r="G29" s="43"/>
    </row>
    <row r="31" spans="1:12" ht="13">
      <c r="A31" s="139"/>
      <c r="B31" s="140"/>
      <c r="C31" s="47" t="s">
        <v>40</v>
      </c>
    </row>
    <row r="32" spans="1:12" ht="46.5" customHeight="1">
      <c r="A32" s="138" t="s">
        <v>48</v>
      </c>
      <c r="B32" s="138"/>
      <c r="C32" s="48"/>
    </row>
  </sheetData>
  <mergeCells count="12">
    <mergeCell ref="A32:B32"/>
    <mergeCell ref="B3:C3"/>
    <mergeCell ref="E3:I3"/>
    <mergeCell ref="B4:C4"/>
    <mergeCell ref="B5:C5"/>
    <mergeCell ref="B6:C6"/>
    <mergeCell ref="B7:C7"/>
    <mergeCell ref="B8:C8"/>
    <mergeCell ref="B9:C9"/>
    <mergeCell ref="A22:C22"/>
    <mergeCell ref="E22:G22"/>
    <mergeCell ref="A31:B3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8" fitToHeight="0" orientation="landscape" r:id="rId1"/>
  <headerFooter>
    <oddHeader>&amp;LConsultation n°25/027
&amp;CANNEXES FINANCIERES
LOT 3 - Fourniture de FRUITS ET LEGUMES 1er , 4e et 5e gamme conventionnels</oddHeader>
    <oddFooter>&amp;CDernière date de mise à jour : 06/082024&amp;RDate, cachet, signature, précédée
 du nom du signataire
Page 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31F69-DA4D-42C4-92C7-6DE230751376}">
  <sheetPr>
    <pageSetUpPr fitToPage="1"/>
  </sheetPr>
  <dimension ref="A1:AS80"/>
  <sheetViews>
    <sheetView topLeftCell="A82" zoomScale="55" zoomScaleNormal="55" zoomScalePageLayoutView="70" workbookViewId="0">
      <selection activeCell="G4" sqref="G4"/>
    </sheetView>
  </sheetViews>
  <sheetFormatPr baseColWidth="10" defaultColWidth="9.1796875" defaultRowHeight="20.5"/>
  <cols>
    <col min="1" max="1" width="13.81640625" style="9" customWidth="1"/>
    <col min="2" max="2" width="39.08984375" style="9" customWidth="1"/>
    <col min="3" max="3" width="74.26953125" style="9" customWidth="1"/>
    <col min="4" max="4" width="26.7265625" style="9" hidden="1" customWidth="1"/>
    <col min="5" max="5" width="40.81640625" style="9" hidden="1" customWidth="1"/>
    <col min="6" max="11" width="24.54296875" style="9" hidden="1" customWidth="1"/>
    <col min="12" max="12" width="34.54296875" style="9" customWidth="1"/>
    <col min="13" max="16" width="24.54296875" style="9" customWidth="1"/>
    <col min="17" max="17" width="30.7265625" style="9" customWidth="1"/>
    <col min="18" max="18" width="16.81640625" style="9" customWidth="1"/>
    <col min="19" max="19" width="10.7265625" style="9" bestFit="1" customWidth="1"/>
    <col min="20" max="21" width="13.6328125" style="9" bestFit="1" customWidth="1"/>
    <col min="22" max="16384" width="9.1796875" style="9"/>
  </cols>
  <sheetData>
    <row r="1" spans="1:45" s="70" customFormat="1" ht="74.5" customHeight="1" thickBot="1">
      <c r="A1" s="62" t="s">
        <v>53</v>
      </c>
      <c r="B1" s="63" t="s">
        <v>54</v>
      </c>
      <c r="C1" s="64" t="s">
        <v>55</v>
      </c>
      <c r="D1" s="65" t="s">
        <v>56</v>
      </c>
      <c r="E1" s="66" t="s">
        <v>57</v>
      </c>
      <c r="F1" s="66" t="s">
        <v>58</v>
      </c>
      <c r="G1" s="67" t="s">
        <v>59</v>
      </c>
      <c r="H1" s="67" t="s">
        <v>60</v>
      </c>
      <c r="I1" s="65" t="s">
        <v>61</v>
      </c>
      <c r="J1" s="66" t="s">
        <v>62</v>
      </c>
      <c r="K1" s="66" t="s">
        <v>63</v>
      </c>
      <c r="L1" s="65" t="s">
        <v>64</v>
      </c>
      <c r="M1" s="65" t="s">
        <v>65</v>
      </c>
      <c r="N1" s="65" t="s">
        <v>66</v>
      </c>
      <c r="O1" s="65" t="s">
        <v>67</v>
      </c>
      <c r="P1" s="65" t="s">
        <v>68</v>
      </c>
      <c r="Q1" s="68" t="s">
        <v>131</v>
      </c>
      <c r="R1" s="68" t="s">
        <v>69</v>
      </c>
      <c r="S1" s="69" t="s">
        <v>70</v>
      </c>
      <c r="T1" s="65" t="s">
        <v>71</v>
      </c>
      <c r="U1" s="65" t="s">
        <v>72</v>
      </c>
      <c r="V1" s="135" t="s">
        <v>73</v>
      </c>
      <c r="W1" s="136"/>
      <c r="X1" s="135" t="s">
        <v>74</v>
      </c>
      <c r="Y1" s="132"/>
      <c r="Z1" s="132" t="s">
        <v>75</v>
      </c>
      <c r="AA1" s="132"/>
      <c r="AB1" s="132" t="s">
        <v>76</v>
      </c>
      <c r="AC1" s="132"/>
      <c r="AD1" s="132" t="s">
        <v>77</v>
      </c>
      <c r="AE1" s="132"/>
      <c r="AF1" s="132" t="s">
        <v>78</v>
      </c>
      <c r="AG1" s="132"/>
      <c r="AH1" s="132" t="s">
        <v>79</v>
      </c>
      <c r="AI1" s="132"/>
      <c r="AJ1" s="130" t="s">
        <v>80</v>
      </c>
      <c r="AK1" s="130"/>
      <c r="AL1" s="130" t="s">
        <v>81</v>
      </c>
      <c r="AM1" s="130"/>
      <c r="AN1" s="130" t="s">
        <v>82</v>
      </c>
      <c r="AO1" s="130"/>
      <c r="AP1" s="130" t="s">
        <v>83</v>
      </c>
      <c r="AQ1" s="130"/>
      <c r="AR1" s="130" t="s">
        <v>84</v>
      </c>
      <c r="AS1" s="131"/>
    </row>
    <row r="2" spans="1:45" s="82" customFormat="1" ht="94.5" customHeight="1" thickTop="1" thickBot="1">
      <c r="A2" s="71" t="s">
        <v>85</v>
      </c>
      <c r="B2" s="72" t="s">
        <v>86</v>
      </c>
      <c r="C2" s="73" t="s">
        <v>87</v>
      </c>
      <c r="D2" s="71" t="s">
        <v>88</v>
      </c>
      <c r="E2" s="71" t="s">
        <v>89</v>
      </c>
      <c r="F2" s="71" t="s">
        <v>90</v>
      </c>
      <c r="G2" s="71" t="s">
        <v>91</v>
      </c>
      <c r="H2" s="71" t="s">
        <v>92</v>
      </c>
      <c r="I2" s="71" t="s">
        <v>93</v>
      </c>
      <c r="J2" s="71" t="s">
        <v>94</v>
      </c>
      <c r="K2" s="71" t="s">
        <v>95</v>
      </c>
      <c r="L2" s="74" t="s">
        <v>96</v>
      </c>
      <c r="M2" s="71" t="s">
        <v>97</v>
      </c>
      <c r="N2" s="71">
        <v>24.6</v>
      </c>
      <c r="O2" s="75" t="s">
        <v>49</v>
      </c>
      <c r="P2" s="100">
        <v>500</v>
      </c>
      <c r="Q2" s="76">
        <v>21</v>
      </c>
      <c r="R2" s="76">
        <f>Q2/N2</f>
        <v>0.85365853658536583</v>
      </c>
      <c r="S2" s="77">
        <v>5.5E-2</v>
      </c>
      <c r="T2" s="76">
        <f>Q2*P2</f>
        <v>10500</v>
      </c>
      <c r="U2" s="76">
        <f>T2*(1+S2)</f>
        <v>11077.5</v>
      </c>
      <c r="V2" s="78"/>
      <c r="W2" s="79"/>
      <c r="X2" s="78"/>
      <c r="Y2" s="79"/>
      <c r="Z2" s="78"/>
      <c r="AA2" s="79"/>
      <c r="AB2" s="78"/>
      <c r="AC2" s="79"/>
      <c r="AD2" s="78"/>
      <c r="AE2" s="79"/>
      <c r="AF2" s="78"/>
      <c r="AG2" s="80"/>
      <c r="AH2" s="81"/>
      <c r="AI2" s="80"/>
      <c r="AJ2" s="81"/>
      <c r="AK2" s="80"/>
      <c r="AL2" s="81"/>
      <c r="AM2" s="80"/>
      <c r="AN2" s="81"/>
      <c r="AO2" s="80"/>
      <c r="AP2" s="78"/>
      <c r="AQ2" s="79"/>
      <c r="AR2" s="78"/>
      <c r="AS2" s="79"/>
    </row>
    <row r="3" spans="1:45" s="11" customFormat="1" ht="97.5" customHeight="1" thickTop="1" thickBot="1">
      <c r="A3" s="101">
        <v>1</v>
      </c>
      <c r="B3" s="102" t="s">
        <v>218</v>
      </c>
      <c r="C3" s="102" t="s">
        <v>87</v>
      </c>
      <c r="D3" s="12"/>
      <c r="E3" s="12"/>
      <c r="F3" s="13"/>
      <c r="G3" s="13"/>
      <c r="H3" s="13"/>
      <c r="I3" s="13"/>
      <c r="J3" s="13"/>
      <c r="K3" s="13"/>
      <c r="L3" s="14"/>
      <c r="M3" s="102" t="s">
        <v>97</v>
      </c>
      <c r="N3" s="55"/>
      <c r="O3" s="102" t="s">
        <v>49</v>
      </c>
      <c r="P3" s="108">
        <v>5560</v>
      </c>
      <c r="Q3" s="117"/>
      <c r="R3" s="102" t="e">
        <f t="shared" ref="R3:R6" si="0">Q3/N3</f>
        <v>#DIV/0!</v>
      </c>
      <c r="S3" s="103">
        <v>5.5E-2</v>
      </c>
      <c r="T3" s="104">
        <f t="shared" ref="T3:T6" si="1">Q3*P3</f>
        <v>0</v>
      </c>
      <c r="U3" s="104">
        <f t="shared" ref="U3:U6" si="2">T3*(1+S3)</f>
        <v>0</v>
      </c>
      <c r="V3" s="58"/>
      <c r="W3" s="59"/>
      <c r="X3" s="58"/>
      <c r="Y3" s="59"/>
      <c r="Z3" s="58"/>
      <c r="AA3" s="59"/>
      <c r="AB3" s="58"/>
      <c r="AC3" s="59"/>
      <c r="AD3" s="58"/>
      <c r="AE3" s="59"/>
      <c r="AF3" s="58"/>
      <c r="AG3" s="59"/>
      <c r="AH3" s="58"/>
      <c r="AI3" s="59"/>
      <c r="AJ3" s="58"/>
      <c r="AK3" s="59"/>
      <c r="AL3" s="58"/>
      <c r="AM3" s="59"/>
      <c r="AN3" s="58"/>
      <c r="AO3" s="59"/>
      <c r="AP3" s="58"/>
      <c r="AQ3" s="59"/>
      <c r="AR3" s="58"/>
      <c r="AS3" s="59"/>
    </row>
    <row r="4" spans="1:45" s="11" customFormat="1" ht="97.5" customHeight="1" thickTop="1" thickBot="1">
      <c r="A4" s="101">
        <v>2</v>
      </c>
      <c r="B4" s="102" t="s">
        <v>219</v>
      </c>
      <c r="C4" s="102" t="s">
        <v>87</v>
      </c>
      <c r="D4" s="12"/>
      <c r="E4" s="12"/>
      <c r="F4" s="13"/>
      <c r="G4" s="13"/>
      <c r="H4" s="13"/>
      <c r="I4" s="13"/>
      <c r="J4" s="13"/>
      <c r="K4" s="13"/>
      <c r="L4" s="105"/>
      <c r="M4" s="102" t="s">
        <v>132</v>
      </c>
      <c r="N4" s="105"/>
      <c r="O4" s="102" t="s">
        <v>173</v>
      </c>
      <c r="P4" s="108">
        <v>8000</v>
      </c>
      <c r="Q4" s="117"/>
      <c r="R4" s="105"/>
      <c r="S4" s="103">
        <v>5.5E-2</v>
      </c>
      <c r="T4" s="104">
        <f t="shared" si="1"/>
        <v>0</v>
      </c>
      <c r="U4" s="104">
        <f t="shared" si="2"/>
        <v>0</v>
      </c>
      <c r="V4" s="58"/>
      <c r="W4" s="59"/>
      <c r="X4" s="58"/>
      <c r="Y4" s="59"/>
      <c r="Z4" s="58"/>
      <c r="AA4" s="59"/>
      <c r="AB4" s="58"/>
      <c r="AC4" s="59"/>
      <c r="AD4" s="58"/>
      <c r="AE4" s="59"/>
      <c r="AF4" s="58"/>
      <c r="AG4" s="59"/>
      <c r="AH4" s="58"/>
      <c r="AI4" s="59"/>
      <c r="AJ4" s="58"/>
      <c r="AK4" s="59"/>
      <c r="AL4" s="58"/>
      <c r="AM4" s="59"/>
      <c r="AN4" s="58"/>
      <c r="AO4" s="59"/>
      <c r="AP4" s="58"/>
      <c r="AQ4" s="59"/>
      <c r="AR4" s="58"/>
      <c r="AS4" s="59"/>
    </row>
    <row r="5" spans="1:45" s="11" customFormat="1" ht="97.5" customHeight="1" thickTop="1" thickBot="1">
      <c r="A5" s="101">
        <v>3</v>
      </c>
      <c r="B5" s="102" t="s">
        <v>247</v>
      </c>
      <c r="C5" s="102" t="s">
        <v>87</v>
      </c>
      <c r="D5" s="12"/>
      <c r="E5" s="12"/>
      <c r="F5" s="13"/>
      <c r="G5" s="13"/>
      <c r="H5" s="13"/>
      <c r="I5" s="13"/>
      <c r="J5" s="13"/>
      <c r="K5" s="13"/>
      <c r="L5" s="14"/>
      <c r="M5" s="102" t="s">
        <v>132</v>
      </c>
      <c r="N5" s="55"/>
      <c r="O5" s="102" t="s">
        <v>173</v>
      </c>
      <c r="P5" s="108">
        <v>140000</v>
      </c>
      <c r="Q5" s="54"/>
      <c r="R5" s="102" t="e">
        <f t="shared" si="0"/>
        <v>#DIV/0!</v>
      </c>
      <c r="S5" s="103">
        <v>5.5E-2</v>
      </c>
      <c r="T5" s="104">
        <f t="shared" si="1"/>
        <v>0</v>
      </c>
      <c r="U5" s="104">
        <f t="shared" si="2"/>
        <v>0</v>
      </c>
      <c r="V5" s="58"/>
      <c r="W5" s="59"/>
      <c r="X5" s="58"/>
      <c r="Y5" s="59"/>
      <c r="Z5" s="58"/>
      <c r="AA5" s="59"/>
      <c r="AB5" s="58"/>
      <c r="AC5" s="59"/>
      <c r="AD5" s="58"/>
      <c r="AE5" s="59"/>
      <c r="AF5" s="58"/>
      <c r="AG5" s="59"/>
      <c r="AH5" s="58"/>
      <c r="AI5" s="59"/>
      <c r="AJ5" s="58"/>
      <c r="AK5" s="59"/>
      <c r="AL5" s="58"/>
      <c r="AM5" s="59"/>
      <c r="AN5" s="58"/>
      <c r="AO5" s="59"/>
      <c r="AP5" s="58"/>
      <c r="AQ5" s="59"/>
      <c r="AR5" s="58"/>
      <c r="AS5" s="59"/>
    </row>
    <row r="6" spans="1:45" s="11" customFormat="1" ht="97.5" customHeight="1" thickTop="1" thickBot="1">
      <c r="A6" s="101">
        <v>4</v>
      </c>
      <c r="B6" s="102" t="s">
        <v>220</v>
      </c>
      <c r="C6" s="102" t="s">
        <v>87</v>
      </c>
      <c r="D6" s="12"/>
      <c r="E6" s="12"/>
      <c r="F6" s="13"/>
      <c r="G6" s="13"/>
      <c r="H6" s="13"/>
      <c r="I6" s="13"/>
      <c r="J6" s="13"/>
      <c r="K6" s="13"/>
      <c r="L6" s="14"/>
      <c r="M6" s="102" t="s">
        <v>132</v>
      </c>
      <c r="N6" s="55"/>
      <c r="O6" s="102" t="s">
        <v>49</v>
      </c>
      <c r="P6" s="108">
        <v>500</v>
      </c>
      <c r="Q6" s="54"/>
      <c r="R6" s="102" t="e">
        <f t="shared" si="0"/>
        <v>#DIV/0!</v>
      </c>
      <c r="S6" s="103">
        <v>5.5E-2</v>
      </c>
      <c r="T6" s="104">
        <f t="shared" si="1"/>
        <v>0</v>
      </c>
      <c r="U6" s="104">
        <f t="shared" si="2"/>
        <v>0</v>
      </c>
      <c r="V6" s="58"/>
      <c r="W6" s="59"/>
      <c r="X6" s="58"/>
      <c r="Y6" s="59"/>
      <c r="Z6" s="58"/>
      <c r="AA6" s="59"/>
      <c r="AB6" s="58"/>
      <c r="AC6" s="59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</row>
    <row r="7" spans="1:45" s="11" customFormat="1" ht="97.5" customHeight="1" thickTop="1" thickBot="1">
      <c r="A7" s="101">
        <v>5</v>
      </c>
      <c r="B7" s="102" t="s">
        <v>174</v>
      </c>
      <c r="C7" s="102" t="s">
        <v>87</v>
      </c>
      <c r="D7" s="12"/>
      <c r="E7" s="12"/>
      <c r="F7" s="13"/>
      <c r="G7" s="13"/>
      <c r="H7" s="13"/>
      <c r="I7" s="13"/>
      <c r="J7" s="13"/>
      <c r="K7" s="13"/>
      <c r="L7" s="105"/>
      <c r="M7" s="102" t="s">
        <v>132</v>
      </c>
      <c r="N7" s="105"/>
      <c r="O7" s="102" t="s">
        <v>49</v>
      </c>
      <c r="P7" s="108">
        <v>50</v>
      </c>
      <c r="Q7" s="54"/>
      <c r="R7" s="105"/>
      <c r="S7" s="103">
        <v>5.5E-2</v>
      </c>
      <c r="T7" s="104">
        <f t="shared" ref="T7:T13" si="3">Q7*P7</f>
        <v>0</v>
      </c>
      <c r="U7" s="104">
        <f t="shared" ref="U7:U13" si="4">T7*(1+S7)</f>
        <v>0</v>
      </c>
      <c r="V7" s="58"/>
      <c r="W7" s="59"/>
      <c r="X7" s="58"/>
      <c r="Y7" s="59"/>
      <c r="Z7" s="58"/>
      <c r="AA7" s="59"/>
      <c r="AB7" s="58"/>
      <c r="AC7" s="59"/>
      <c r="AD7" s="58"/>
      <c r="AE7" s="59"/>
      <c r="AF7" s="58"/>
      <c r="AG7" s="59"/>
      <c r="AH7" s="58"/>
      <c r="AI7" s="59"/>
      <c r="AJ7" s="58"/>
      <c r="AK7" s="59"/>
      <c r="AL7" s="58"/>
      <c r="AM7" s="59"/>
      <c r="AN7" s="58"/>
      <c r="AO7" s="59"/>
      <c r="AP7" s="58"/>
      <c r="AQ7" s="59"/>
      <c r="AR7" s="58"/>
      <c r="AS7" s="59"/>
    </row>
    <row r="8" spans="1:45" s="11" customFormat="1" ht="97.5" customHeight="1" thickTop="1" thickBot="1">
      <c r="A8" s="101">
        <v>6</v>
      </c>
      <c r="B8" s="102" t="s">
        <v>221</v>
      </c>
      <c r="C8" s="102" t="s">
        <v>87</v>
      </c>
      <c r="D8" s="12"/>
      <c r="E8" s="12"/>
      <c r="F8" s="13"/>
      <c r="G8" s="13"/>
      <c r="H8" s="13"/>
      <c r="I8" s="13"/>
      <c r="J8" s="13"/>
      <c r="K8" s="13"/>
      <c r="L8" s="14"/>
      <c r="M8" s="102" t="s">
        <v>97</v>
      </c>
      <c r="N8" s="55"/>
      <c r="O8" s="102" t="s">
        <v>49</v>
      </c>
      <c r="P8" s="108">
        <v>350</v>
      </c>
      <c r="Q8" s="54"/>
      <c r="R8" s="102" t="e">
        <f t="shared" ref="R8:R13" si="5">Q8/N8</f>
        <v>#DIV/0!</v>
      </c>
      <c r="S8" s="103">
        <v>5.5E-2</v>
      </c>
      <c r="T8" s="104">
        <f t="shared" si="3"/>
        <v>0</v>
      </c>
      <c r="U8" s="104">
        <f t="shared" si="4"/>
        <v>0</v>
      </c>
      <c r="V8" s="58"/>
      <c r="W8" s="59"/>
      <c r="X8" s="58"/>
      <c r="Y8" s="59"/>
      <c r="Z8" s="58"/>
      <c r="AA8" s="59"/>
      <c r="AB8" s="58"/>
      <c r="AC8" s="59"/>
      <c r="AD8" s="58"/>
      <c r="AE8" s="59"/>
      <c r="AF8" s="58"/>
      <c r="AG8" s="59"/>
      <c r="AH8" s="58"/>
      <c r="AI8" s="59"/>
      <c r="AJ8" s="58"/>
      <c r="AK8" s="59"/>
      <c r="AL8" s="58"/>
      <c r="AM8" s="59"/>
      <c r="AN8" s="58"/>
      <c r="AO8" s="59"/>
      <c r="AP8" s="58"/>
      <c r="AQ8" s="59"/>
      <c r="AR8" s="58"/>
      <c r="AS8" s="59"/>
    </row>
    <row r="9" spans="1:45" s="11" customFormat="1" ht="97.5" customHeight="1" thickTop="1" thickBot="1">
      <c r="A9" s="101">
        <v>7</v>
      </c>
      <c r="B9" s="102" t="s">
        <v>222</v>
      </c>
      <c r="C9" s="102" t="s">
        <v>87</v>
      </c>
      <c r="D9" s="12"/>
      <c r="E9" s="12"/>
      <c r="F9" s="13"/>
      <c r="G9" s="13"/>
      <c r="H9" s="13"/>
      <c r="I9" s="13"/>
      <c r="J9" s="13"/>
      <c r="K9" s="13"/>
      <c r="L9" s="14"/>
      <c r="M9" s="102" t="s">
        <v>97</v>
      </c>
      <c r="N9" s="55"/>
      <c r="O9" s="102" t="s">
        <v>49</v>
      </c>
      <c r="P9" s="108">
        <v>35000</v>
      </c>
      <c r="Q9" s="54"/>
      <c r="R9" s="102" t="e">
        <f t="shared" si="5"/>
        <v>#DIV/0!</v>
      </c>
      <c r="S9" s="103">
        <v>5.5E-2</v>
      </c>
      <c r="T9" s="104">
        <f t="shared" si="3"/>
        <v>0</v>
      </c>
      <c r="U9" s="104">
        <f t="shared" si="4"/>
        <v>0</v>
      </c>
      <c r="V9" s="58"/>
      <c r="W9" s="59"/>
      <c r="X9" s="58"/>
      <c r="Y9" s="59"/>
      <c r="Z9" s="58"/>
      <c r="AA9" s="59"/>
      <c r="AB9" s="58"/>
      <c r="AC9" s="59"/>
      <c r="AD9" s="58"/>
      <c r="AE9" s="59"/>
      <c r="AF9" s="58"/>
      <c r="AG9" s="59"/>
      <c r="AH9" s="58"/>
      <c r="AI9" s="59"/>
      <c r="AJ9" s="58"/>
      <c r="AK9" s="59"/>
      <c r="AL9" s="58"/>
      <c r="AM9" s="59"/>
      <c r="AN9" s="58"/>
      <c r="AO9" s="59"/>
      <c r="AP9" s="58"/>
      <c r="AQ9" s="59"/>
      <c r="AR9" s="58"/>
      <c r="AS9" s="59"/>
    </row>
    <row r="10" spans="1:45" s="11" customFormat="1" ht="97.5" customHeight="1" thickTop="1" thickBot="1">
      <c r="A10" s="101">
        <v>8</v>
      </c>
      <c r="B10" s="102" t="s">
        <v>223</v>
      </c>
      <c r="C10" s="102" t="s">
        <v>87</v>
      </c>
      <c r="D10" s="12"/>
      <c r="E10" s="12"/>
      <c r="F10" s="13"/>
      <c r="G10" s="13"/>
      <c r="H10" s="13"/>
      <c r="I10" s="13"/>
      <c r="J10" s="13"/>
      <c r="K10" s="13"/>
      <c r="L10" s="14"/>
      <c r="M10" s="102" t="s">
        <v>97</v>
      </c>
      <c r="N10" s="55"/>
      <c r="O10" s="102" t="s">
        <v>49</v>
      </c>
      <c r="P10" s="108">
        <v>7300</v>
      </c>
      <c r="Q10" s="54"/>
      <c r="R10" s="102" t="e">
        <f t="shared" si="5"/>
        <v>#DIV/0!</v>
      </c>
      <c r="S10" s="103">
        <v>5.5E-2</v>
      </c>
      <c r="T10" s="104">
        <f t="shared" si="3"/>
        <v>0</v>
      </c>
      <c r="U10" s="104">
        <f t="shared" si="4"/>
        <v>0</v>
      </c>
      <c r="V10" s="58"/>
      <c r="W10" s="59"/>
      <c r="X10" s="58"/>
      <c r="Y10" s="59"/>
      <c r="Z10" s="58"/>
      <c r="AA10" s="59"/>
      <c r="AB10" s="58"/>
      <c r="AC10" s="59"/>
      <c r="AD10" s="58"/>
      <c r="AE10" s="59"/>
      <c r="AF10" s="58"/>
      <c r="AG10" s="59"/>
      <c r="AH10" s="58"/>
      <c r="AI10" s="59"/>
      <c r="AJ10" s="58"/>
      <c r="AK10" s="59"/>
      <c r="AL10" s="58"/>
      <c r="AM10" s="59"/>
      <c r="AN10" s="58"/>
      <c r="AO10" s="59"/>
      <c r="AP10" s="58"/>
      <c r="AQ10" s="59"/>
      <c r="AR10" s="58"/>
      <c r="AS10" s="59"/>
    </row>
    <row r="11" spans="1:45" s="11" customFormat="1" ht="97.5" customHeight="1" thickTop="1" thickBot="1">
      <c r="A11" s="101">
        <v>9</v>
      </c>
      <c r="B11" s="102" t="s">
        <v>224</v>
      </c>
      <c r="C11" s="102" t="s">
        <v>87</v>
      </c>
      <c r="D11" s="12"/>
      <c r="E11" s="12"/>
      <c r="F11" s="13"/>
      <c r="G11" s="13"/>
      <c r="H11" s="13"/>
      <c r="I11" s="13"/>
      <c r="J11" s="13"/>
      <c r="K11" s="13"/>
      <c r="L11" s="14"/>
      <c r="M11" s="102" t="s">
        <v>97</v>
      </c>
      <c r="N11" s="55"/>
      <c r="O11" s="102" t="s">
        <v>49</v>
      </c>
      <c r="P11" s="108">
        <v>900</v>
      </c>
      <c r="Q11" s="54"/>
      <c r="R11" s="102" t="e">
        <f t="shared" si="5"/>
        <v>#DIV/0!</v>
      </c>
      <c r="S11" s="103">
        <v>5.5E-2</v>
      </c>
      <c r="T11" s="104">
        <f t="shared" si="3"/>
        <v>0</v>
      </c>
      <c r="U11" s="104">
        <f t="shared" si="4"/>
        <v>0</v>
      </c>
      <c r="V11" s="58"/>
      <c r="W11" s="59"/>
      <c r="X11" s="58"/>
      <c r="Y11" s="59"/>
      <c r="Z11" s="58"/>
      <c r="AA11" s="59"/>
      <c r="AB11" s="58"/>
      <c r="AC11" s="59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</row>
    <row r="12" spans="1:45" s="11" customFormat="1" ht="97.5" customHeight="1" thickTop="1" thickBot="1">
      <c r="A12" s="101">
        <v>10</v>
      </c>
      <c r="B12" s="102" t="s">
        <v>225</v>
      </c>
      <c r="C12" s="102" t="s">
        <v>87</v>
      </c>
      <c r="D12" s="12"/>
      <c r="E12" s="12"/>
      <c r="F12" s="13"/>
      <c r="G12" s="13"/>
      <c r="H12" s="13"/>
      <c r="I12" s="13"/>
      <c r="J12" s="13"/>
      <c r="K12" s="13"/>
      <c r="L12" s="14"/>
      <c r="M12" s="102" t="s">
        <v>97</v>
      </c>
      <c r="N12" s="55"/>
      <c r="O12" s="102" t="s">
        <v>144</v>
      </c>
      <c r="P12" s="108">
        <v>8000</v>
      </c>
      <c r="Q12" s="54"/>
      <c r="R12" s="102" t="e">
        <f t="shared" si="5"/>
        <v>#DIV/0!</v>
      </c>
      <c r="S12" s="103">
        <v>5.5E-2</v>
      </c>
      <c r="T12" s="104">
        <f t="shared" si="3"/>
        <v>0</v>
      </c>
      <c r="U12" s="104">
        <f t="shared" si="4"/>
        <v>0</v>
      </c>
      <c r="V12" s="58"/>
      <c r="W12" s="59"/>
      <c r="X12" s="58"/>
      <c r="Y12" s="59"/>
      <c r="Z12" s="58"/>
      <c r="AA12" s="59"/>
      <c r="AB12" s="58"/>
      <c r="AC12" s="59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</row>
    <row r="13" spans="1:45" s="11" customFormat="1" ht="97.5" customHeight="1" thickTop="1" thickBot="1">
      <c r="A13" s="101">
        <v>11</v>
      </c>
      <c r="B13" s="102" t="s">
        <v>246</v>
      </c>
      <c r="C13" s="102" t="s">
        <v>87</v>
      </c>
      <c r="D13" s="12"/>
      <c r="E13" s="12"/>
      <c r="F13" s="13"/>
      <c r="G13" s="13"/>
      <c r="H13" s="13"/>
      <c r="I13" s="13"/>
      <c r="J13" s="13"/>
      <c r="K13" s="13"/>
      <c r="L13" s="14"/>
      <c r="M13" s="102" t="s">
        <v>97</v>
      </c>
      <c r="N13" s="55"/>
      <c r="O13" s="102" t="s">
        <v>145</v>
      </c>
      <c r="P13" s="108">
        <v>22800</v>
      </c>
      <c r="Q13" s="54"/>
      <c r="R13" s="102" t="e">
        <f t="shared" si="5"/>
        <v>#DIV/0!</v>
      </c>
      <c r="S13" s="103">
        <v>5.5E-2</v>
      </c>
      <c r="T13" s="104">
        <f t="shared" si="3"/>
        <v>0</v>
      </c>
      <c r="U13" s="104">
        <f t="shared" si="4"/>
        <v>0</v>
      </c>
      <c r="V13" s="58"/>
      <c r="W13" s="59"/>
      <c r="X13" s="58"/>
      <c r="Y13" s="59"/>
      <c r="Z13" s="58"/>
      <c r="AA13" s="59"/>
      <c r="AB13" s="58"/>
      <c r="AC13" s="59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</row>
    <row r="14" spans="1:45" s="11" customFormat="1" ht="97.5" customHeight="1" thickTop="1" thickBot="1">
      <c r="A14" s="101">
        <v>12</v>
      </c>
      <c r="B14" s="102" t="s">
        <v>226</v>
      </c>
      <c r="C14" s="102" t="s">
        <v>87</v>
      </c>
      <c r="D14" s="12"/>
      <c r="E14" s="12"/>
      <c r="F14" s="13"/>
      <c r="G14" s="13"/>
      <c r="H14" s="13"/>
      <c r="I14" s="13"/>
      <c r="J14" s="13"/>
      <c r="K14" s="13"/>
      <c r="L14" s="14"/>
      <c r="M14" s="102" t="s">
        <v>97</v>
      </c>
      <c r="N14" s="55"/>
      <c r="O14" s="102" t="s">
        <v>49</v>
      </c>
      <c r="P14" s="108">
        <v>200</v>
      </c>
      <c r="Q14" s="54"/>
      <c r="R14" s="102" t="e">
        <f t="shared" ref="R14:R29" si="6">Q14/N14</f>
        <v>#DIV/0!</v>
      </c>
      <c r="S14" s="103">
        <v>5.5E-2</v>
      </c>
      <c r="T14" s="104">
        <f t="shared" ref="T14:T75" si="7">Q14*P14</f>
        <v>0</v>
      </c>
      <c r="U14" s="104">
        <f t="shared" ref="U14:U75" si="8">T14*(1+S14)</f>
        <v>0</v>
      </c>
      <c r="V14" s="58"/>
      <c r="W14" s="59"/>
      <c r="X14" s="58"/>
      <c r="Y14" s="59"/>
      <c r="Z14" s="58"/>
      <c r="AA14" s="59"/>
      <c r="AB14" s="58"/>
      <c r="AC14" s="59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</row>
    <row r="15" spans="1:45" s="11" customFormat="1" ht="97.5" customHeight="1" thickTop="1" thickBot="1">
      <c r="A15" s="101">
        <v>13</v>
      </c>
      <c r="B15" s="102" t="s">
        <v>227</v>
      </c>
      <c r="C15" s="102" t="s">
        <v>87</v>
      </c>
      <c r="D15" s="12"/>
      <c r="E15" s="12"/>
      <c r="F15" s="13"/>
      <c r="G15" s="13"/>
      <c r="H15" s="13"/>
      <c r="I15" s="13"/>
      <c r="J15" s="13"/>
      <c r="K15" s="13"/>
      <c r="L15" s="14"/>
      <c r="M15" s="102" t="s">
        <v>97</v>
      </c>
      <c r="N15" s="55"/>
      <c r="O15" s="102" t="s">
        <v>49</v>
      </c>
      <c r="P15" s="108">
        <v>20</v>
      </c>
      <c r="Q15" s="54"/>
      <c r="R15" s="102" t="e">
        <f t="shared" si="6"/>
        <v>#DIV/0!</v>
      </c>
      <c r="S15" s="103">
        <v>5.5E-2</v>
      </c>
      <c r="T15" s="104">
        <f t="shared" si="7"/>
        <v>0</v>
      </c>
      <c r="U15" s="104">
        <f t="shared" si="8"/>
        <v>0</v>
      </c>
      <c r="V15" s="58"/>
      <c r="W15" s="59"/>
      <c r="X15" s="58"/>
      <c r="Y15" s="59"/>
      <c r="Z15" s="58"/>
      <c r="AA15" s="59"/>
      <c r="AB15" s="58"/>
      <c r="AC15" s="59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</row>
    <row r="16" spans="1:45" s="11" customFormat="1" ht="97.5" customHeight="1" thickTop="1" thickBot="1">
      <c r="A16" s="101">
        <v>14</v>
      </c>
      <c r="B16" s="102" t="s">
        <v>253</v>
      </c>
      <c r="C16" s="102" t="s">
        <v>87</v>
      </c>
      <c r="D16" s="12"/>
      <c r="E16" s="12"/>
      <c r="F16" s="13"/>
      <c r="G16" s="13"/>
      <c r="H16" s="13"/>
      <c r="I16" s="13"/>
      <c r="J16" s="13"/>
      <c r="K16" s="13"/>
      <c r="L16" s="14"/>
      <c r="M16" s="102" t="s">
        <v>97</v>
      </c>
      <c r="N16" s="55"/>
      <c r="O16" s="102" t="s">
        <v>49</v>
      </c>
      <c r="P16" s="108">
        <v>15000</v>
      </c>
      <c r="Q16" s="54"/>
      <c r="R16" s="102" t="e">
        <f t="shared" si="6"/>
        <v>#DIV/0!</v>
      </c>
      <c r="S16" s="103">
        <v>5.5E-2</v>
      </c>
      <c r="T16" s="104">
        <f t="shared" si="7"/>
        <v>0</v>
      </c>
      <c r="U16" s="104">
        <f t="shared" si="8"/>
        <v>0</v>
      </c>
      <c r="V16" s="58"/>
      <c r="W16" s="59"/>
      <c r="X16" s="58"/>
      <c r="Y16" s="59"/>
      <c r="Z16" s="58"/>
      <c r="AA16" s="59"/>
      <c r="AB16" s="58"/>
      <c r="AC16" s="59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</row>
    <row r="17" spans="1:45" s="11" customFormat="1" ht="97.5" customHeight="1" thickTop="1" thickBot="1">
      <c r="A17" s="101">
        <v>15</v>
      </c>
      <c r="B17" s="102" t="s">
        <v>252</v>
      </c>
      <c r="C17" s="102" t="s">
        <v>87</v>
      </c>
      <c r="D17" s="12"/>
      <c r="E17" s="12"/>
      <c r="F17" s="13"/>
      <c r="G17" s="13"/>
      <c r="H17" s="13"/>
      <c r="I17" s="13"/>
      <c r="J17" s="13"/>
      <c r="K17" s="13"/>
      <c r="L17" s="14"/>
      <c r="M17" s="102" t="s">
        <v>97</v>
      </c>
      <c r="N17" s="55"/>
      <c r="O17" s="102" t="s">
        <v>144</v>
      </c>
      <c r="P17" s="108">
        <v>175000</v>
      </c>
      <c r="Q17" s="54"/>
      <c r="R17" s="102" t="e">
        <f t="shared" si="6"/>
        <v>#DIV/0!</v>
      </c>
      <c r="S17" s="103">
        <v>5.5E-2</v>
      </c>
      <c r="T17" s="104">
        <f t="shared" si="7"/>
        <v>0</v>
      </c>
      <c r="U17" s="104">
        <f t="shared" si="8"/>
        <v>0</v>
      </c>
      <c r="V17" s="58"/>
      <c r="W17" s="59"/>
      <c r="X17" s="58"/>
      <c r="Y17" s="59"/>
      <c r="Z17" s="58"/>
      <c r="AA17" s="59"/>
      <c r="AB17" s="58"/>
      <c r="AC17" s="59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</row>
    <row r="18" spans="1:45" s="11" customFormat="1" ht="97.5" customHeight="1" thickTop="1" thickBot="1">
      <c r="A18" s="101">
        <v>16</v>
      </c>
      <c r="B18" s="102" t="s">
        <v>204</v>
      </c>
      <c r="C18" s="102" t="s">
        <v>87</v>
      </c>
      <c r="D18" s="12"/>
      <c r="E18" s="12"/>
      <c r="F18" s="13"/>
      <c r="G18" s="13"/>
      <c r="H18" s="13"/>
      <c r="I18" s="13"/>
      <c r="J18" s="13"/>
      <c r="K18" s="13"/>
      <c r="L18" s="14"/>
      <c r="M18" s="102" t="s">
        <v>97</v>
      </c>
      <c r="N18" s="55"/>
      <c r="O18" s="102" t="s">
        <v>49</v>
      </c>
      <c r="P18" s="108">
        <v>150</v>
      </c>
      <c r="Q18" s="54"/>
      <c r="R18" s="102" t="e">
        <f t="shared" si="6"/>
        <v>#DIV/0!</v>
      </c>
      <c r="S18" s="103">
        <v>5.5E-2</v>
      </c>
      <c r="T18" s="104">
        <f t="shared" si="7"/>
        <v>0</v>
      </c>
      <c r="U18" s="104">
        <f t="shared" si="8"/>
        <v>0</v>
      </c>
      <c r="V18" s="58"/>
      <c r="W18" s="59"/>
      <c r="X18" s="58"/>
      <c r="Y18" s="59"/>
      <c r="Z18" s="58"/>
      <c r="AA18" s="59"/>
      <c r="AB18" s="58"/>
      <c r="AC18" s="59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</row>
    <row r="19" spans="1:45" s="11" customFormat="1" ht="97.5" customHeight="1" thickTop="1" thickBot="1">
      <c r="A19" s="101">
        <v>17</v>
      </c>
      <c r="B19" s="102" t="s">
        <v>228</v>
      </c>
      <c r="C19" s="102" t="s">
        <v>87</v>
      </c>
      <c r="D19" s="12"/>
      <c r="E19" s="12"/>
      <c r="F19" s="13"/>
      <c r="G19" s="13"/>
      <c r="H19" s="13"/>
      <c r="I19" s="13"/>
      <c r="J19" s="13"/>
      <c r="K19" s="13"/>
      <c r="L19" s="14"/>
      <c r="M19" s="102" t="s">
        <v>97</v>
      </c>
      <c r="N19" s="55"/>
      <c r="O19" s="102" t="s">
        <v>173</v>
      </c>
      <c r="P19" s="108">
        <v>470000</v>
      </c>
      <c r="Q19" s="54"/>
      <c r="R19" s="102" t="e">
        <f t="shared" si="6"/>
        <v>#DIV/0!</v>
      </c>
      <c r="S19" s="103">
        <v>5.5E-2</v>
      </c>
      <c r="T19" s="104">
        <f t="shared" si="7"/>
        <v>0</v>
      </c>
      <c r="U19" s="104">
        <f t="shared" si="8"/>
        <v>0</v>
      </c>
      <c r="V19" s="58"/>
      <c r="W19" s="59"/>
      <c r="X19" s="58"/>
      <c r="Y19" s="59"/>
      <c r="Z19" s="58"/>
      <c r="AA19" s="59"/>
      <c r="AB19" s="58"/>
      <c r="AC19" s="59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</row>
    <row r="20" spans="1:45" s="11" customFormat="1" ht="97.5" customHeight="1" thickTop="1" thickBot="1">
      <c r="A20" s="101">
        <v>18</v>
      </c>
      <c r="B20" s="102" t="s">
        <v>229</v>
      </c>
      <c r="C20" s="102" t="s">
        <v>87</v>
      </c>
      <c r="D20" s="12"/>
      <c r="E20" s="12"/>
      <c r="F20" s="13"/>
      <c r="G20" s="13"/>
      <c r="H20" s="13"/>
      <c r="I20" s="13"/>
      <c r="J20" s="13"/>
      <c r="K20" s="13"/>
      <c r="L20" s="14"/>
      <c r="M20" s="102" t="s">
        <v>97</v>
      </c>
      <c r="N20" s="55"/>
      <c r="O20" s="102" t="s">
        <v>49</v>
      </c>
      <c r="P20" s="108">
        <v>8300</v>
      </c>
      <c r="Q20" s="54"/>
      <c r="R20" s="102" t="e">
        <f t="shared" si="6"/>
        <v>#DIV/0!</v>
      </c>
      <c r="S20" s="103">
        <v>5.5E-2</v>
      </c>
      <c r="T20" s="104">
        <f t="shared" si="7"/>
        <v>0</v>
      </c>
      <c r="U20" s="104">
        <f t="shared" si="8"/>
        <v>0</v>
      </c>
      <c r="V20" s="58"/>
      <c r="W20" s="59"/>
      <c r="X20" s="58"/>
      <c r="Y20" s="59"/>
      <c r="Z20" s="58"/>
      <c r="AA20" s="59"/>
      <c r="AB20" s="58"/>
      <c r="AC20" s="59"/>
      <c r="AD20" s="58"/>
      <c r="AE20" s="59"/>
      <c r="AF20" s="58"/>
      <c r="AG20" s="59"/>
      <c r="AH20" s="58"/>
      <c r="AI20" s="59"/>
      <c r="AJ20" s="58"/>
      <c r="AK20" s="59"/>
      <c r="AL20" s="58"/>
      <c r="AM20" s="59"/>
      <c r="AN20" s="58"/>
      <c r="AO20" s="59"/>
      <c r="AP20" s="58"/>
      <c r="AQ20" s="59"/>
      <c r="AR20" s="58"/>
      <c r="AS20" s="59"/>
    </row>
    <row r="21" spans="1:45" s="11" customFormat="1" ht="97.5" customHeight="1" thickTop="1" thickBot="1">
      <c r="A21" s="101">
        <v>19</v>
      </c>
      <c r="B21" s="102" t="s">
        <v>230</v>
      </c>
      <c r="C21" s="102" t="s">
        <v>87</v>
      </c>
      <c r="D21" s="12"/>
      <c r="E21" s="12"/>
      <c r="F21" s="13"/>
      <c r="G21" s="13"/>
      <c r="H21" s="13"/>
      <c r="I21" s="13"/>
      <c r="J21" s="13"/>
      <c r="K21" s="13"/>
      <c r="L21" s="14"/>
      <c r="M21" s="102" t="s">
        <v>97</v>
      </c>
      <c r="N21" s="55"/>
      <c r="O21" s="102" t="s">
        <v>144</v>
      </c>
      <c r="P21" s="108">
        <v>120000</v>
      </c>
      <c r="Q21" s="54"/>
      <c r="R21" s="102" t="e">
        <f t="shared" si="6"/>
        <v>#DIV/0!</v>
      </c>
      <c r="S21" s="103">
        <v>5.5E-2</v>
      </c>
      <c r="T21" s="104">
        <f t="shared" si="7"/>
        <v>0</v>
      </c>
      <c r="U21" s="104">
        <f t="shared" si="8"/>
        <v>0</v>
      </c>
      <c r="V21" s="58"/>
      <c r="W21" s="59"/>
      <c r="X21" s="58"/>
      <c r="Y21" s="59"/>
      <c r="Z21" s="58"/>
      <c r="AA21" s="59"/>
      <c r="AB21" s="58"/>
      <c r="AC21" s="59"/>
      <c r="AD21" s="58"/>
      <c r="AE21" s="59"/>
      <c r="AF21" s="58"/>
      <c r="AG21" s="59"/>
      <c r="AH21" s="58"/>
      <c r="AI21" s="59"/>
      <c r="AJ21" s="58"/>
      <c r="AK21" s="59"/>
      <c r="AL21" s="58"/>
      <c r="AM21" s="59"/>
      <c r="AN21" s="58"/>
      <c r="AO21" s="59"/>
      <c r="AP21" s="58"/>
      <c r="AQ21" s="59"/>
      <c r="AR21" s="58"/>
      <c r="AS21" s="59"/>
    </row>
    <row r="22" spans="1:45" s="11" customFormat="1" ht="97.5" customHeight="1" thickTop="1" thickBot="1">
      <c r="A22" s="101">
        <v>20</v>
      </c>
      <c r="B22" s="102" t="s">
        <v>248</v>
      </c>
      <c r="C22" s="102" t="s">
        <v>87</v>
      </c>
      <c r="D22" s="12"/>
      <c r="E22" s="12"/>
      <c r="F22" s="13"/>
      <c r="G22" s="13"/>
      <c r="H22" s="13"/>
      <c r="I22" s="13"/>
      <c r="J22" s="13"/>
      <c r="K22" s="13"/>
      <c r="L22" s="14"/>
      <c r="M22" s="102" t="s">
        <v>97</v>
      </c>
      <c r="N22" s="55"/>
      <c r="O22" s="102" t="s">
        <v>144</v>
      </c>
      <c r="P22" s="108">
        <v>270000</v>
      </c>
      <c r="Q22" s="54"/>
      <c r="R22" s="102" t="e">
        <f t="shared" si="6"/>
        <v>#DIV/0!</v>
      </c>
      <c r="S22" s="103">
        <v>5.5E-2</v>
      </c>
      <c r="T22" s="104">
        <f t="shared" si="7"/>
        <v>0</v>
      </c>
      <c r="U22" s="104">
        <f t="shared" si="8"/>
        <v>0</v>
      </c>
      <c r="V22" s="58"/>
      <c r="W22" s="59"/>
      <c r="X22" s="58"/>
      <c r="Y22" s="59"/>
      <c r="Z22" s="58"/>
      <c r="AA22" s="59"/>
      <c r="AB22" s="58"/>
      <c r="AC22" s="59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</row>
    <row r="23" spans="1:45" s="11" customFormat="1" ht="97.5" customHeight="1" thickTop="1" thickBot="1">
      <c r="A23" s="101">
        <v>21</v>
      </c>
      <c r="B23" s="102" t="s">
        <v>231</v>
      </c>
      <c r="C23" s="102" t="s">
        <v>87</v>
      </c>
      <c r="D23" s="12"/>
      <c r="E23" s="12"/>
      <c r="F23" s="13"/>
      <c r="G23" s="13"/>
      <c r="H23" s="13"/>
      <c r="I23" s="13"/>
      <c r="J23" s="13"/>
      <c r="K23" s="13"/>
      <c r="L23" s="54"/>
      <c r="M23" s="102" t="s">
        <v>97</v>
      </c>
      <c r="N23" s="56"/>
      <c r="O23" s="102" t="s">
        <v>173</v>
      </c>
      <c r="P23" s="108">
        <v>12300</v>
      </c>
      <c r="Q23" s="54"/>
      <c r="R23" s="102" t="e">
        <f t="shared" si="6"/>
        <v>#DIV/0!</v>
      </c>
      <c r="S23" s="103">
        <v>5.5E-2</v>
      </c>
      <c r="T23" s="104">
        <f t="shared" si="7"/>
        <v>0</v>
      </c>
      <c r="U23" s="104">
        <f t="shared" si="8"/>
        <v>0</v>
      </c>
      <c r="V23" s="58"/>
      <c r="W23" s="59"/>
      <c r="X23" s="58"/>
      <c r="Y23" s="59"/>
      <c r="Z23" s="58"/>
      <c r="AA23" s="59"/>
      <c r="AB23" s="58"/>
      <c r="AC23" s="59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</row>
    <row r="24" spans="1:45" s="11" customFormat="1" ht="112.5" customHeight="1" thickTop="1" thickBot="1">
      <c r="A24" s="101">
        <v>22</v>
      </c>
      <c r="B24" s="102" t="s">
        <v>208</v>
      </c>
      <c r="C24" s="102" t="s">
        <v>87</v>
      </c>
      <c r="D24" s="12"/>
      <c r="E24" s="12"/>
      <c r="F24" s="13"/>
      <c r="G24" s="13"/>
      <c r="H24" s="13"/>
      <c r="I24" s="13"/>
      <c r="J24" s="13"/>
      <c r="K24" s="13"/>
      <c r="L24" s="54"/>
      <c r="M24" s="102" t="s">
        <v>97</v>
      </c>
      <c r="N24" s="55"/>
      <c r="O24" s="102" t="s">
        <v>144</v>
      </c>
      <c r="P24" s="108">
        <v>460000</v>
      </c>
      <c r="Q24" s="54"/>
      <c r="R24" s="102" t="e">
        <f t="shared" si="6"/>
        <v>#DIV/0!</v>
      </c>
      <c r="S24" s="103">
        <v>5.5E-2</v>
      </c>
      <c r="T24" s="104">
        <f t="shared" si="7"/>
        <v>0</v>
      </c>
      <c r="U24" s="104">
        <f t="shared" si="8"/>
        <v>0</v>
      </c>
      <c r="V24" s="58"/>
      <c r="W24" s="59"/>
      <c r="X24" s="58"/>
      <c r="Y24" s="59"/>
      <c r="Z24" s="58"/>
      <c r="AA24" s="59"/>
      <c r="AB24" s="58"/>
      <c r="AC24" s="59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</row>
    <row r="25" spans="1:45" s="11" customFormat="1" ht="112.5" customHeight="1" thickTop="1" thickBot="1">
      <c r="A25" s="101">
        <v>23</v>
      </c>
      <c r="B25" s="102" t="s">
        <v>249</v>
      </c>
      <c r="C25" s="102" t="s">
        <v>87</v>
      </c>
      <c r="D25" s="12"/>
      <c r="E25" s="12"/>
      <c r="F25" s="13"/>
      <c r="G25" s="13"/>
      <c r="H25" s="13"/>
      <c r="I25" s="13"/>
      <c r="J25" s="13"/>
      <c r="K25" s="13"/>
      <c r="L25" s="54"/>
      <c r="M25" s="102" t="s">
        <v>97</v>
      </c>
      <c r="N25" s="55"/>
      <c r="O25" s="102" t="s">
        <v>49</v>
      </c>
      <c r="P25" s="108">
        <v>3400</v>
      </c>
      <c r="Q25" s="54"/>
      <c r="R25" s="102" t="e">
        <f t="shared" si="6"/>
        <v>#DIV/0!</v>
      </c>
      <c r="S25" s="103">
        <v>5.5E-2</v>
      </c>
      <c r="T25" s="104">
        <f t="shared" si="7"/>
        <v>0</v>
      </c>
      <c r="U25" s="104">
        <f t="shared" si="8"/>
        <v>0</v>
      </c>
      <c r="V25" s="58"/>
      <c r="W25" s="59"/>
      <c r="X25" s="58"/>
      <c r="Y25" s="59"/>
      <c r="Z25" s="58"/>
      <c r="AA25" s="59"/>
      <c r="AB25" s="58"/>
      <c r="AC25" s="59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</row>
    <row r="26" spans="1:45" s="11" customFormat="1" ht="112.5" customHeight="1" thickTop="1" thickBot="1">
      <c r="A26" s="101">
        <v>24</v>
      </c>
      <c r="B26" s="102" t="s">
        <v>250</v>
      </c>
      <c r="C26" s="102" t="s">
        <v>87</v>
      </c>
      <c r="D26" s="12"/>
      <c r="E26" s="12"/>
      <c r="F26" s="13"/>
      <c r="G26" s="13"/>
      <c r="H26" s="13"/>
      <c r="I26" s="13"/>
      <c r="J26" s="13"/>
      <c r="K26" s="13"/>
      <c r="L26" s="54"/>
      <c r="M26" s="102" t="s">
        <v>97</v>
      </c>
      <c r="N26" s="55"/>
      <c r="O26" s="102" t="s">
        <v>49</v>
      </c>
      <c r="P26" s="108">
        <v>7800</v>
      </c>
      <c r="Q26" s="54"/>
      <c r="R26" s="102" t="e">
        <f t="shared" si="6"/>
        <v>#DIV/0!</v>
      </c>
      <c r="S26" s="103">
        <v>5.5E-2</v>
      </c>
      <c r="T26" s="104">
        <f t="shared" si="7"/>
        <v>0</v>
      </c>
      <c r="U26" s="104">
        <f t="shared" si="8"/>
        <v>0</v>
      </c>
      <c r="V26" s="58"/>
      <c r="W26" s="59"/>
      <c r="X26" s="58"/>
      <c r="Y26" s="59"/>
      <c r="Z26" s="58"/>
      <c r="AA26" s="59"/>
      <c r="AB26" s="58"/>
      <c r="AC26" s="59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</row>
    <row r="27" spans="1:45" s="11" customFormat="1" ht="112.5" customHeight="1" thickTop="1" thickBot="1">
      <c r="A27" s="101">
        <v>25</v>
      </c>
      <c r="B27" s="102" t="s">
        <v>251</v>
      </c>
      <c r="C27" s="102" t="s">
        <v>87</v>
      </c>
      <c r="D27" s="12"/>
      <c r="E27" s="12"/>
      <c r="F27" s="13"/>
      <c r="G27" s="13"/>
      <c r="H27" s="13"/>
      <c r="I27" s="13"/>
      <c r="J27" s="13"/>
      <c r="K27" s="13"/>
      <c r="L27" s="54"/>
      <c r="M27" s="102" t="s">
        <v>97</v>
      </c>
      <c r="N27" s="55"/>
      <c r="O27" s="102" t="s">
        <v>49</v>
      </c>
      <c r="P27" s="108">
        <v>1500</v>
      </c>
      <c r="Q27" s="54"/>
      <c r="R27" s="102" t="e">
        <f t="shared" si="6"/>
        <v>#DIV/0!</v>
      </c>
      <c r="S27" s="103">
        <v>5.5E-2</v>
      </c>
      <c r="T27" s="104">
        <f t="shared" si="7"/>
        <v>0</v>
      </c>
      <c r="U27" s="104">
        <f t="shared" si="8"/>
        <v>0</v>
      </c>
      <c r="V27" s="58"/>
      <c r="W27" s="59"/>
      <c r="X27" s="58"/>
      <c r="Y27" s="59"/>
      <c r="Z27" s="58"/>
      <c r="AA27" s="59"/>
      <c r="AB27" s="58"/>
      <c r="AC27" s="59"/>
      <c r="AD27" s="58"/>
      <c r="AE27" s="59"/>
      <c r="AF27" s="58"/>
      <c r="AG27" s="59"/>
      <c r="AH27" s="58"/>
      <c r="AI27" s="59"/>
      <c r="AJ27" s="58"/>
      <c r="AK27" s="59"/>
      <c r="AL27" s="58"/>
      <c r="AM27" s="59"/>
      <c r="AN27" s="58"/>
      <c r="AO27" s="59"/>
      <c r="AP27" s="58"/>
      <c r="AQ27" s="59"/>
      <c r="AR27" s="58"/>
      <c r="AS27" s="59"/>
    </row>
    <row r="28" spans="1:45" s="11" customFormat="1" ht="112.5" customHeight="1" thickTop="1" thickBot="1">
      <c r="A28" s="101">
        <v>26</v>
      </c>
      <c r="B28" s="102" t="s">
        <v>232</v>
      </c>
      <c r="C28" s="102" t="s">
        <v>87</v>
      </c>
      <c r="D28" s="12"/>
      <c r="E28" s="12"/>
      <c r="F28" s="13"/>
      <c r="G28" s="13"/>
      <c r="H28" s="13"/>
      <c r="I28" s="13"/>
      <c r="J28" s="13"/>
      <c r="K28" s="13"/>
      <c r="L28" s="54"/>
      <c r="M28" s="102" t="s">
        <v>97</v>
      </c>
      <c r="N28" s="55"/>
      <c r="O28" s="102" t="s">
        <v>49</v>
      </c>
      <c r="P28" s="108">
        <v>6500</v>
      </c>
      <c r="Q28" s="54"/>
      <c r="R28" s="102" t="e">
        <f t="shared" si="6"/>
        <v>#DIV/0!</v>
      </c>
      <c r="S28" s="103">
        <v>5.5E-2</v>
      </c>
      <c r="T28" s="104">
        <f t="shared" si="7"/>
        <v>0</v>
      </c>
      <c r="U28" s="104">
        <f t="shared" si="8"/>
        <v>0</v>
      </c>
      <c r="V28" s="58"/>
      <c r="W28" s="59"/>
      <c r="X28" s="58"/>
      <c r="Y28" s="59"/>
      <c r="Z28" s="58"/>
      <c r="AA28" s="59"/>
      <c r="AB28" s="58"/>
      <c r="AC28" s="59"/>
      <c r="AD28" s="58"/>
      <c r="AE28" s="59"/>
      <c r="AF28" s="58"/>
      <c r="AG28" s="59"/>
      <c r="AH28" s="58"/>
      <c r="AI28" s="59"/>
      <c r="AJ28" s="58"/>
      <c r="AK28" s="59"/>
      <c r="AL28" s="58"/>
      <c r="AM28" s="59"/>
      <c r="AN28" s="58"/>
      <c r="AO28" s="59"/>
      <c r="AP28" s="58"/>
      <c r="AQ28" s="59"/>
      <c r="AR28" s="58"/>
      <c r="AS28" s="59"/>
    </row>
    <row r="29" spans="1:45" s="11" customFormat="1" ht="112.5" customHeight="1" thickTop="1" thickBot="1">
      <c r="A29" s="101">
        <v>27</v>
      </c>
      <c r="B29" s="102" t="s">
        <v>233</v>
      </c>
      <c r="C29" s="102" t="s">
        <v>87</v>
      </c>
      <c r="D29" s="12"/>
      <c r="E29" s="12"/>
      <c r="F29" s="13"/>
      <c r="G29" s="13"/>
      <c r="H29" s="13"/>
      <c r="I29" s="13"/>
      <c r="J29" s="13"/>
      <c r="K29" s="13"/>
      <c r="L29" s="54"/>
      <c r="M29" s="102" t="s">
        <v>97</v>
      </c>
      <c r="N29" s="55"/>
      <c r="O29" s="102" t="s">
        <v>49</v>
      </c>
      <c r="P29" s="108">
        <v>1200</v>
      </c>
      <c r="Q29" s="54"/>
      <c r="R29" s="102" t="e">
        <f t="shared" si="6"/>
        <v>#DIV/0!</v>
      </c>
      <c r="S29" s="103">
        <v>5.5E-2</v>
      </c>
      <c r="T29" s="104">
        <f t="shared" si="7"/>
        <v>0</v>
      </c>
      <c r="U29" s="104">
        <f t="shared" si="8"/>
        <v>0</v>
      </c>
      <c r="V29" s="58"/>
      <c r="W29" s="59"/>
      <c r="X29" s="58"/>
      <c r="Y29" s="59"/>
      <c r="Z29" s="58"/>
      <c r="AA29" s="59"/>
      <c r="AB29" s="58"/>
      <c r="AC29" s="59"/>
      <c r="AD29" s="58"/>
      <c r="AE29" s="59"/>
      <c r="AF29" s="58"/>
      <c r="AG29" s="59"/>
      <c r="AH29" s="58"/>
      <c r="AI29" s="59"/>
      <c r="AJ29" s="58"/>
      <c r="AK29" s="59"/>
      <c r="AL29" s="58"/>
      <c r="AM29" s="59"/>
      <c r="AN29" s="58"/>
      <c r="AO29" s="59"/>
      <c r="AP29" s="58"/>
      <c r="AQ29" s="59"/>
      <c r="AR29" s="58"/>
      <c r="AS29" s="59"/>
    </row>
    <row r="30" spans="1:45" s="11" customFormat="1" ht="112.5" customHeight="1" thickTop="1" thickBot="1">
      <c r="A30" s="101">
        <v>28</v>
      </c>
      <c r="B30" s="102" t="s">
        <v>235</v>
      </c>
      <c r="C30" s="102" t="s">
        <v>87</v>
      </c>
      <c r="D30" s="12"/>
      <c r="E30" s="12"/>
      <c r="F30" s="13"/>
      <c r="G30" s="13"/>
      <c r="H30" s="13"/>
      <c r="I30" s="13"/>
      <c r="J30" s="13"/>
      <c r="K30" s="13"/>
      <c r="L30" s="54"/>
      <c r="M30" s="102" t="s">
        <v>132</v>
      </c>
      <c r="N30" s="105"/>
      <c r="O30" s="102" t="s">
        <v>49</v>
      </c>
      <c r="P30" s="108">
        <v>6000</v>
      </c>
      <c r="Q30" s="54"/>
      <c r="R30" s="105"/>
      <c r="S30" s="103">
        <v>5.5E-2</v>
      </c>
      <c r="T30" s="104">
        <f t="shared" si="7"/>
        <v>0</v>
      </c>
      <c r="U30" s="104">
        <f t="shared" si="8"/>
        <v>0</v>
      </c>
      <c r="V30" s="58"/>
      <c r="W30" s="59"/>
      <c r="X30" s="58"/>
      <c r="Y30" s="59"/>
      <c r="Z30" s="58"/>
      <c r="AA30" s="59"/>
      <c r="AB30" s="58"/>
      <c r="AC30" s="59"/>
      <c r="AD30" s="58"/>
      <c r="AE30" s="59"/>
      <c r="AF30" s="58"/>
      <c r="AG30" s="59"/>
      <c r="AH30" s="58"/>
      <c r="AI30" s="59"/>
      <c r="AJ30" s="58"/>
      <c r="AK30" s="59"/>
      <c r="AL30" s="58"/>
      <c r="AM30" s="59"/>
      <c r="AN30" s="58"/>
      <c r="AO30" s="59"/>
      <c r="AP30" s="58"/>
      <c r="AQ30" s="59"/>
      <c r="AR30" s="58"/>
      <c r="AS30" s="59"/>
    </row>
    <row r="31" spans="1:45" s="11" customFormat="1" ht="112.5" customHeight="1" thickTop="1" thickBot="1">
      <c r="A31" s="101">
        <v>29</v>
      </c>
      <c r="B31" s="102" t="s">
        <v>234</v>
      </c>
      <c r="C31" s="102" t="s">
        <v>87</v>
      </c>
      <c r="D31" s="12"/>
      <c r="E31" s="12"/>
      <c r="F31" s="13"/>
      <c r="G31" s="13"/>
      <c r="H31" s="13"/>
      <c r="I31" s="13"/>
      <c r="J31" s="13"/>
      <c r="K31" s="13"/>
      <c r="L31" s="54"/>
      <c r="M31" s="102" t="s">
        <v>132</v>
      </c>
      <c r="N31" s="105"/>
      <c r="O31" s="102" t="s">
        <v>49</v>
      </c>
      <c r="P31" s="108">
        <v>6000</v>
      </c>
      <c r="Q31" s="54"/>
      <c r="R31" s="105"/>
      <c r="S31" s="103">
        <v>5.5E-2</v>
      </c>
      <c r="T31" s="104">
        <f t="shared" si="7"/>
        <v>0</v>
      </c>
      <c r="U31" s="104">
        <f t="shared" si="8"/>
        <v>0</v>
      </c>
      <c r="V31" s="58"/>
      <c r="W31" s="59"/>
      <c r="X31" s="58"/>
      <c r="Y31" s="59"/>
      <c r="Z31" s="58"/>
      <c r="AA31" s="59"/>
      <c r="AB31" s="58"/>
      <c r="AC31" s="59"/>
      <c r="AD31" s="58"/>
      <c r="AE31" s="59"/>
      <c r="AF31" s="58"/>
      <c r="AG31" s="59"/>
      <c r="AH31" s="58"/>
      <c r="AI31" s="59"/>
      <c r="AJ31" s="58"/>
      <c r="AK31" s="59"/>
      <c r="AL31" s="58"/>
      <c r="AM31" s="59"/>
      <c r="AN31" s="58"/>
      <c r="AO31" s="59"/>
      <c r="AP31" s="58"/>
      <c r="AQ31" s="59"/>
      <c r="AR31" s="58"/>
      <c r="AS31" s="59"/>
    </row>
    <row r="32" spans="1:45" s="11" customFormat="1" ht="112.5" customHeight="1" thickTop="1" thickBot="1">
      <c r="A32" s="101">
        <v>30</v>
      </c>
      <c r="B32" s="102" t="s">
        <v>236</v>
      </c>
      <c r="C32" s="102" t="s">
        <v>87</v>
      </c>
      <c r="D32" s="12"/>
      <c r="E32" s="12"/>
      <c r="F32" s="13"/>
      <c r="G32" s="13"/>
      <c r="H32" s="13"/>
      <c r="I32" s="13"/>
      <c r="J32" s="13"/>
      <c r="K32" s="13"/>
      <c r="L32" s="54"/>
      <c r="M32" s="102" t="s">
        <v>132</v>
      </c>
      <c r="N32" s="105"/>
      <c r="O32" s="102" t="s">
        <v>49</v>
      </c>
      <c r="P32" s="108">
        <v>6000</v>
      </c>
      <c r="Q32" s="54"/>
      <c r="R32" s="105"/>
      <c r="S32" s="103">
        <v>5.5E-2</v>
      </c>
      <c r="T32" s="104">
        <f t="shared" si="7"/>
        <v>0</v>
      </c>
      <c r="U32" s="104">
        <f t="shared" si="8"/>
        <v>0</v>
      </c>
      <c r="V32" s="58"/>
      <c r="W32" s="59"/>
      <c r="X32" s="58"/>
      <c r="Y32" s="59"/>
      <c r="Z32" s="58"/>
      <c r="AA32" s="59"/>
      <c r="AB32" s="58"/>
      <c r="AC32" s="59"/>
      <c r="AD32" s="58"/>
      <c r="AE32" s="59"/>
      <c r="AF32" s="58"/>
      <c r="AG32" s="59"/>
      <c r="AH32" s="58"/>
      <c r="AI32" s="59"/>
      <c r="AJ32" s="58"/>
      <c r="AK32" s="59"/>
      <c r="AL32" s="58"/>
      <c r="AM32" s="59"/>
      <c r="AN32" s="58"/>
      <c r="AO32" s="59"/>
      <c r="AP32" s="58"/>
      <c r="AQ32" s="59"/>
      <c r="AR32" s="58"/>
      <c r="AS32" s="59"/>
    </row>
    <row r="33" spans="1:45" s="11" customFormat="1" ht="112.5" customHeight="1" thickTop="1" thickBot="1">
      <c r="A33" s="101">
        <v>31</v>
      </c>
      <c r="B33" s="102" t="s">
        <v>237</v>
      </c>
      <c r="C33" s="102" t="s">
        <v>87</v>
      </c>
      <c r="D33" s="12"/>
      <c r="E33" s="12"/>
      <c r="F33" s="13"/>
      <c r="G33" s="13"/>
      <c r="H33" s="13"/>
      <c r="I33" s="13"/>
      <c r="J33" s="13"/>
      <c r="K33" s="13"/>
      <c r="L33" s="54"/>
      <c r="M33" s="102" t="s">
        <v>132</v>
      </c>
      <c r="N33" s="105"/>
      <c r="O33" s="102" t="s">
        <v>49</v>
      </c>
      <c r="P33" s="108">
        <v>600</v>
      </c>
      <c r="Q33" s="54"/>
      <c r="R33" s="105"/>
      <c r="S33" s="103">
        <v>5.5E-2</v>
      </c>
      <c r="T33" s="104">
        <f t="shared" si="7"/>
        <v>0</v>
      </c>
      <c r="U33" s="104">
        <f t="shared" si="8"/>
        <v>0</v>
      </c>
      <c r="V33" s="58"/>
      <c r="W33" s="59"/>
      <c r="X33" s="58"/>
      <c r="Y33" s="59"/>
      <c r="Z33" s="58"/>
      <c r="AA33" s="59"/>
      <c r="AB33" s="58"/>
      <c r="AC33" s="59"/>
      <c r="AD33" s="58"/>
      <c r="AE33" s="59"/>
      <c r="AF33" s="58"/>
      <c r="AG33" s="59"/>
      <c r="AH33" s="58"/>
      <c r="AI33" s="59"/>
      <c r="AJ33" s="58"/>
      <c r="AK33" s="59"/>
      <c r="AL33" s="58"/>
      <c r="AM33" s="59"/>
      <c r="AN33" s="58"/>
      <c r="AO33" s="59"/>
      <c r="AP33" s="58"/>
      <c r="AQ33" s="59"/>
      <c r="AR33" s="58"/>
      <c r="AS33" s="59"/>
    </row>
    <row r="34" spans="1:45" s="11" customFormat="1" ht="97.5" customHeight="1" thickTop="1" thickBot="1">
      <c r="A34" s="101">
        <v>32</v>
      </c>
      <c r="B34" s="102" t="s">
        <v>175</v>
      </c>
      <c r="C34" s="102" t="s">
        <v>87</v>
      </c>
      <c r="D34" s="12"/>
      <c r="E34" s="12"/>
      <c r="F34" s="13"/>
      <c r="G34" s="13"/>
      <c r="H34" s="13"/>
      <c r="I34" s="13"/>
      <c r="J34" s="13"/>
      <c r="K34" s="13"/>
      <c r="L34" s="102" t="s">
        <v>147</v>
      </c>
      <c r="M34" s="102" t="s">
        <v>133</v>
      </c>
      <c r="N34" s="105"/>
      <c r="O34" s="102" t="s">
        <v>146</v>
      </c>
      <c r="P34" s="108">
        <v>80</v>
      </c>
      <c r="Q34" s="54"/>
      <c r="R34" s="105"/>
      <c r="S34" s="103">
        <v>5.5E-2</v>
      </c>
      <c r="T34" s="104">
        <f t="shared" ref="T34:T57" si="9">Q34*P34</f>
        <v>0</v>
      </c>
      <c r="U34" s="104">
        <f t="shared" ref="U34:U57" si="10">T34*(1+S34)</f>
        <v>0</v>
      </c>
      <c r="V34" s="58"/>
      <c r="W34" s="59"/>
      <c r="X34" s="58"/>
      <c r="Y34" s="59"/>
      <c r="Z34" s="58"/>
      <c r="AA34" s="59"/>
      <c r="AB34" s="58"/>
      <c r="AC34" s="59"/>
      <c r="AD34" s="58"/>
      <c r="AE34" s="59"/>
      <c r="AF34" s="58"/>
      <c r="AG34" s="59"/>
      <c r="AH34" s="58"/>
      <c r="AI34" s="59"/>
      <c r="AJ34" s="58"/>
      <c r="AK34" s="59"/>
      <c r="AL34" s="58"/>
      <c r="AM34" s="59"/>
      <c r="AN34" s="58"/>
      <c r="AO34" s="59"/>
      <c r="AP34" s="58"/>
      <c r="AQ34" s="59"/>
      <c r="AR34" s="58"/>
      <c r="AS34" s="59"/>
    </row>
    <row r="35" spans="1:45" s="11" customFormat="1" ht="97.5" customHeight="1" thickTop="1" thickBot="1">
      <c r="A35" s="101">
        <v>33</v>
      </c>
      <c r="B35" s="102" t="s">
        <v>176</v>
      </c>
      <c r="C35" s="102" t="s">
        <v>87</v>
      </c>
      <c r="D35" s="12"/>
      <c r="E35" s="12"/>
      <c r="F35" s="13"/>
      <c r="G35" s="13"/>
      <c r="H35" s="13"/>
      <c r="I35" s="13"/>
      <c r="J35" s="13"/>
      <c r="K35" s="13"/>
      <c r="L35" s="102" t="s">
        <v>147</v>
      </c>
      <c r="M35" s="102" t="s">
        <v>133</v>
      </c>
      <c r="N35" s="105"/>
      <c r="O35" s="102" t="s">
        <v>146</v>
      </c>
      <c r="P35" s="108">
        <v>200</v>
      </c>
      <c r="Q35" s="54"/>
      <c r="R35" s="105"/>
      <c r="S35" s="103">
        <v>5.5E-2</v>
      </c>
      <c r="T35" s="104">
        <f t="shared" si="9"/>
        <v>0</v>
      </c>
      <c r="U35" s="104">
        <f t="shared" si="10"/>
        <v>0</v>
      </c>
      <c r="V35" s="58"/>
      <c r="W35" s="59"/>
      <c r="X35" s="58"/>
      <c r="Y35" s="59"/>
      <c r="Z35" s="58"/>
      <c r="AA35" s="59"/>
      <c r="AB35" s="58"/>
      <c r="AC35" s="59"/>
      <c r="AD35" s="58"/>
      <c r="AE35" s="59"/>
      <c r="AF35" s="58"/>
      <c r="AG35" s="59"/>
      <c r="AH35" s="58"/>
      <c r="AI35" s="59"/>
      <c r="AJ35" s="58"/>
      <c r="AK35" s="59"/>
      <c r="AL35" s="58"/>
      <c r="AM35" s="59"/>
      <c r="AN35" s="58"/>
      <c r="AO35" s="59"/>
      <c r="AP35" s="58"/>
      <c r="AQ35" s="59"/>
      <c r="AR35" s="58"/>
      <c r="AS35" s="59"/>
    </row>
    <row r="36" spans="1:45" s="11" customFormat="1" ht="97.5" customHeight="1" thickTop="1" thickBot="1">
      <c r="A36" s="101">
        <v>34</v>
      </c>
      <c r="B36" s="102" t="s">
        <v>177</v>
      </c>
      <c r="C36" s="102" t="s">
        <v>87</v>
      </c>
      <c r="D36" s="12"/>
      <c r="E36" s="12"/>
      <c r="F36" s="13"/>
      <c r="G36" s="13"/>
      <c r="H36" s="13"/>
      <c r="I36" s="13"/>
      <c r="J36" s="13"/>
      <c r="K36" s="13"/>
      <c r="L36" s="102" t="s">
        <v>147</v>
      </c>
      <c r="M36" s="102" t="s">
        <v>133</v>
      </c>
      <c r="N36" s="105"/>
      <c r="O36" s="102" t="s">
        <v>49</v>
      </c>
      <c r="P36" s="108">
        <v>22000</v>
      </c>
      <c r="Q36" s="54"/>
      <c r="R36" s="105"/>
      <c r="S36" s="103">
        <v>5.5E-2</v>
      </c>
      <c r="T36" s="104">
        <f t="shared" si="9"/>
        <v>0</v>
      </c>
      <c r="U36" s="104">
        <f t="shared" si="10"/>
        <v>0</v>
      </c>
      <c r="V36" s="58"/>
      <c r="W36" s="59"/>
      <c r="X36" s="58"/>
      <c r="Y36" s="59"/>
      <c r="Z36" s="58"/>
      <c r="AA36" s="59"/>
      <c r="AB36" s="58"/>
      <c r="AC36" s="59"/>
      <c r="AD36" s="58"/>
      <c r="AE36" s="59"/>
      <c r="AF36" s="58"/>
      <c r="AG36" s="59"/>
      <c r="AH36" s="58"/>
      <c r="AI36" s="59"/>
      <c r="AJ36" s="58"/>
      <c r="AK36" s="59"/>
      <c r="AL36" s="58"/>
      <c r="AM36" s="59"/>
      <c r="AN36" s="58"/>
      <c r="AO36" s="59"/>
      <c r="AP36" s="58"/>
      <c r="AQ36" s="59"/>
      <c r="AR36" s="58"/>
      <c r="AS36" s="59"/>
    </row>
    <row r="37" spans="1:45" s="11" customFormat="1" ht="97.5" customHeight="1" thickTop="1" thickBot="1">
      <c r="A37" s="101">
        <v>35</v>
      </c>
      <c r="B37" s="102" t="s">
        <v>178</v>
      </c>
      <c r="C37" s="102" t="s">
        <v>87</v>
      </c>
      <c r="D37" s="12"/>
      <c r="E37" s="12"/>
      <c r="F37" s="13"/>
      <c r="G37" s="13"/>
      <c r="H37" s="13"/>
      <c r="I37" s="13"/>
      <c r="J37" s="13"/>
      <c r="K37" s="13"/>
      <c r="L37" s="102" t="s">
        <v>147</v>
      </c>
      <c r="M37" s="102" t="s">
        <v>133</v>
      </c>
      <c r="N37" s="105"/>
      <c r="O37" s="102" t="s">
        <v>49</v>
      </c>
      <c r="P37" s="108">
        <v>2800</v>
      </c>
      <c r="Q37" s="54"/>
      <c r="R37" s="105"/>
      <c r="S37" s="103">
        <v>5.5E-2</v>
      </c>
      <c r="T37" s="104">
        <f t="shared" si="9"/>
        <v>0</v>
      </c>
      <c r="U37" s="104">
        <f t="shared" si="10"/>
        <v>0</v>
      </c>
      <c r="V37" s="58"/>
      <c r="W37" s="59"/>
      <c r="X37" s="58"/>
      <c r="Y37" s="59"/>
      <c r="Z37" s="58"/>
      <c r="AA37" s="59"/>
      <c r="AB37" s="58"/>
      <c r="AC37" s="59"/>
      <c r="AD37" s="58"/>
      <c r="AE37" s="59"/>
      <c r="AF37" s="58"/>
      <c r="AG37" s="59"/>
      <c r="AH37" s="58"/>
      <c r="AI37" s="59"/>
      <c r="AJ37" s="58"/>
      <c r="AK37" s="59"/>
      <c r="AL37" s="58"/>
      <c r="AM37" s="59"/>
      <c r="AN37" s="58"/>
      <c r="AO37" s="59"/>
      <c r="AP37" s="58"/>
      <c r="AQ37" s="59"/>
      <c r="AR37" s="58"/>
      <c r="AS37" s="59"/>
    </row>
    <row r="38" spans="1:45" s="11" customFormat="1" ht="97.5" customHeight="1" thickTop="1" thickBot="1">
      <c r="A38" s="101">
        <v>36</v>
      </c>
      <c r="B38" s="102" t="s">
        <v>179</v>
      </c>
      <c r="C38" s="102" t="s">
        <v>87</v>
      </c>
      <c r="D38" s="12"/>
      <c r="E38" s="12"/>
      <c r="F38" s="13"/>
      <c r="G38" s="13"/>
      <c r="H38" s="13"/>
      <c r="I38" s="13"/>
      <c r="J38" s="13"/>
      <c r="K38" s="13"/>
      <c r="L38" s="102" t="s">
        <v>147</v>
      </c>
      <c r="M38" s="102" t="s">
        <v>133</v>
      </c>
      <c r="N38" s="105"/>
      <c r="O38" s="102" t="s">
        <v>49</v>
      </c>
      <c r="P38" s="108">
        <v>100</v>
      </c>
      <c r="Q38" s="54"/>
      <c r="R38" s="105"/>
      <c r="S38" s="103">
        <v>5.5E-2</v>
      </c>
      <c r="T38" s="104">
        <f t="shared" si="9"/>
        <v>0</v>
      </c>
      <c r="U38" s="104">
        <f t="shared" si="10"/>
        <v>0</v>
      </c>
      <c r="V38" s="58"/>
      <c r="W38" s="59"/>
      <c r="X38" s="58"/>
      <c r="Y38" s="59"/>
      <c r="Z38" s="58"/>
      <c r="AA38" s="59"/>
      <c r="AB38" s="58"/>
      <c r="AC38" s="59"/>
      <c r="AD38" s="58"/>
      <c r="AE38" s="59"/>
      <c r="AF38" s="58"/>
      <c r="AG38" s="59"/>
      <c r="AH38" s="58"/>
      <c r="AI38" s="59"/>
      <c r="AJ38" s="58"/>
      <c r="AK38" s="59"/>
      <c r="AL38" s="58"/>
      <c r="AM38" s="59"/>
      <c r="AN38" s="58"/>
      <c r="AO38" s="59"/>
      <c r="AP38" s="58"/>
      <c r="AQ38" s="59"/>
      <c r="AR38" s="58"/>
      <c r="AS38" s="59"/>
    </row>
    <row r="39" spans="1:45" s="11" customFormat="1" ht="97.5" customHeight="1" thickTop="1" thickBot="1">
      <c r="A39" s="101">
        <v>37</v>
      </c>
      <c r="B39" s="102" t="s">
        <v>180</v>
      </c>
      <c r="C39" s="102" t="s">
        <v>87</v>
      </c>
      <c r="D39" s="12"/>
      <c r="E39" s="12"/>
      <c r="F39" s="13"/>
      <c r="G39" s="13"/>
      <c r="H39" s="13"/>
      <c r="I39" s="13"/>
      <c r="J39" s="13"/>
      <c r="K39" s="13"/>
      <c r="L39" s="102" t="s">
        <v>147</v>
      </c>
      <c r="M39" s="102" t="s">
        <v>133</v>
      </c>
      <c r="N39" s="105"/>
      <c r="O39" s="102" t="s">
        <v>49</v>
      </c>
      <c r="P39" s="108">
        <v>2000</v>
      </c>
      <c r="Q39" s="54"/>
      <c r="R39" s="105"/>
      <c r="S39" s="103">
        <v>5.5E-2</v>
      </c>
      <c r="T39" s="104">
        <f t="shared" si="9"/>
        <v>0</v>
      </c>
      <c r="U39" s="104">
        <f t="shared" si="10"/>
        <v>0</v>
      </c>
      <c r="V39" s="58"/>
      <c r="W39" s="59"/>
      <c r="X39" s="58"/>
      <c r="Y39" s="59"/>
      <c r="Z39" s="58"/>
      <c r="AA39" s="59"/>
      <c r="AB39" s="58"/>
      <c r="AC39" s="59"/>
      <c r="AD39" s="58"/>
      <c r="AE39" s="59"/>
      <c r="AF39" s="58"/>
      <c r="AG39" s="59"/>
      <c r="AH39" s="58"/>
      <c r="AI39" s="59"/>
      <c r="AJ39" s="58"/>
      <c r="AK39" s="59"/>
      <c r="AL39" s="58"/>
      <c r="AM39" s="59"/>
      <c r="AN39" s="58"/>
      <c r="AO39" s="59"/>
      <c r="AP39" s="58"/>
      <c r="AQ39" s="59"/>
      <c r="AR39" s="58"/>
      <c r="AS39" s="59"/>
    </row>
    <row r="40" spans="1:45" s="11" customFormat="1" ht="97.5" customHeight="1" thickTop="1" thickBot="1">
      <c r="A40" s="101">
        <v>38</v>
      </c>
      <c r="B40" s="102" t="s">
        <v>181</v>
      </c>
      <c r="C40" s="102" t="s">
        <v>87</v>
      </c>
      <c r="D40" s="12"/>
      <c r="E40" s="12"/>
      <c r="F40" s="13"/>
      <c r="G40" s="13"/>
      <c r="H40" s="13"/>
      <c r="I40" s="13"/>
      <c r="J40" s="13"/>
      <c r="K40" s="13"/>
      <c r="L40" s="102" t="s">
        <v>147</v>
      </c>
      <c r="M40" s="102" t="s">
        <v>133</v>
      </c>
      <c r="N40" s="105"/>
      <c r="O40" s="102" t="s">
        <v>49</v>
      </c>
      <c r="P40" s="108">
        <v>6300</v>
      </c>
      <c r="Q40" s="54"/>
      <c r="R40" s="105"/>
      <c r="S40" s="103">
        <v>5.5E-2</v>
      </c>
      <c r="T40" s="104">
        <f t="shared" si="9"/>
        <v>0</v>
      </c>
      <c r="U40" s="104">
        <f t="shared" si="10"/>
        <v>0</v>
      </c>
      <c r="V40" s="58"/>
      <c r="W40" s="59"/>
      <c r="X40" s="58"/>
      <c r="Y40" s="59"/>
      <c r="Z40" s="58"/>
      <c r="AA40" s="59"/>
      <c r="AB40" s="58"/>
      <c r="AC40" s="59"/>
      <c r="AD40" s="58"/>
      <c r="AE40" s="59"/>
      <c r="AF40" s="58"/>
      <c r="AG40" s="59"/>
      <c r="AH40" s="58"/>
      <c r="AI40" s="59"/>
      <c r="AJ40" s="58"/>
      <c r="AK40" s="59"/>
      <c r="AL40" s="58"/>
      <c r="AM40" s="59"/>
      <c r="AN40" s="58"/>
      <c r="AO40" s="59"/>
      <c r="AP40" s="58"/>
      <c r="AQ40" s="59"/>
      <c r="AR40" s="58"/>
      <c r="AS40" s="59"/>
    </row>
    <row r="41" spans="1:45" s="11" customFormat="1" ht="97.5" customHeight="1" thickTop="1" thickBot="1">
      <c r="A41" s="101">
        <v>39</v>
      </c>
      <c r="B41" s="102" t="s">
        <v>182</v>
      </c>
      <c r="C41" s="102" t="s">
        <v>87</v>
      </c>
      <c r="D41" s="12"/>
      <c r="E41" s="12"/>
      <c r="F41" s="13"/>
      <c r="G41" s="13"/>
      <c r="H41" s="13"/>
      <c r="I41" s="13"/>
      <c r="J41" s="13"/>
      <c r="K41" s="13"/>
      <c r="L41" s="102" t="s">
        <v>147</v>
      </c>
      <c r="M41" s="102" t="s">
        <v>133</v>
      </c>
      <c r="N41" s="105"/>
      <c r="O41" s="102" t="s">
        <v>49</v>
      </c>
      <c r="P41" s="108">
        <v>2700</v>
      </c>
      <c r="Q41" s="54"/>
      <c r="R41" s="105"/>
      <c r="S41" s="103">
        <v>5.5E-2</v>
      </c>
      <c r="T41" s="104">
        <f t="shared" si="9"/>
        <v>0</v>
      </c>
      <c r="U41" s="104">
        <f t="shared" si="10"/>
        <v>0</v>
      </c>
      <c r="V41" s="58"/>
      <c r="W41" s="59"/>
      <c r="X41" s="58"/>
      <c r="Y41" s="59"/>
      <c r="Z41" s="58"/>
      <c r="AA41" s="59"/>
      <c r="AB41" s="58"/>
      <c r="AC41" s="59"/>
      <c r="AD41" s="58"/>
      <c r="AE41" s="59"/>
      <c r="AF41" s="58"/>
      <c r="AG41" s="59"/>
      <c r="AH41" s="58"/>
      <c r="AI41" s="59"/>
      <c r="AJ41" s="58"/>
      <c r="AK41" s="59"/>
      <c r="AL41" s="58"/>
      <c r="AM41" s="59"/>
      <c r="AN41" s="58"/>
      <c r="AO41" s="59"/>
      <c r="AP41" s="58"/>
      <c r="AQ41" s="59"/>
      <c r="AR41" s="58"/>
      <c r="AS41" s="59"/>
    </row>
    <row r="42" spans="1:45" s="11" customFormat="1" ht="97.5" customHeight="1" thickTop="1" thickBot="1">
      <c r="A42" s="101">
        <v>40</v>
      </c>
      <c r="B42" s="102" t="s">
        <v>183</v>
      </c>
      <c r="C42" s="102" t="s">
        <v>87</v>
      </c>
      <c r="D42" s="12"/>
      <c r="E42" s="12"/>
      <c r="F42" s="13"/>
      <c r="G42" s="13"/>
      <c r="H42" s="13"/>
      <c r="I42" s="13"/>
      <c r="J42" s="13"/>
      <c r="K42" s="13"/>
      <c r="L42" s="102" t="s">
        <v>147</v>
      </c>
      <c r="M42" s="102" t="s">
        <v>133</v>
      </c>
      <c r="N42" s="105"/>
      <c r="O42" s="102" t="s">
        <v>146</v>
      </c>
      <c r="P42" s="108">
        <v>400</v>
      </c>
      <c r="Q42" s="54"/>
      <c r="R42" s="105"/>
      <c r="S42" s="103">
        <v>5.5E-2</v>
      </c>
      <c r="T42" s="104">
        <f t="shared" si="9"/>
        <v>0</v>
      </c>
      <c r="U42" s="104">
        <f t="shared" si="10"/>
        <v>0</v>
      </c>
      <c r="V42" s="58"/>
      <c r="W42" s="59"/>
      <c r="X42" s="58"/>
      <c r="Y42" s="59"/>
      <c r="Z42" s="58"/>
      <c r="AA42" s="59"/>
      <c r="AB42" s="58"/>
      <c r="AC42" s="59"/>
      <c r="AD42" s="58"/>
      <c r="AE42" s="59"/>
      <c r="AF42" s="58"/>
      <c r="AG42" s="59"/>
      <c r="AH42" s="58"/>
      <c r="AI42" s="59"/>
      <c r="AJ42" s="58"/>
      <c r="AK42" s="59"/>
      <c r="AL42" s="58"/>
      <c r="AM42" s="59"/>
      <c r="AN42" s="58"/>
      <c r="AO42" s="59"/>
      <c r="AP42" s="58"/>
      <c r="AQ42" s="59"/>
      <c r="AR42" s="58"/>
      <c r="AS42" s="59"/>
    </row>
    <row r="43" spans="1:45" s="11" customFormat="1" ht="97.5" customHeight="1" thickTop="1" thickBot="1">
      <c r="A43" s="101">
        <v>41</v>
      </c>
      <c r="B43" s="102" t="s">
        <v>184</v>
      </c>
      <c r="C43" s="102" t="s">
        <v>87</v>
      </c>
      <c r="D43" s="12"/>
      <c r="E43" s="12"/>
      <c r="F43" s="13"/>
      <c r="G43" s="13"/>
      <c r="H43" s="13"/>
      <c r="I43" s="13"/>
      <c r="J43" s="13"/>
      <c r="K43" s="13"/>
      <c r="L43" s="102" t="s">
        <v>147</v>
      </c>
      <c r="M43" s="102" t="s">
        <v>133</v>
      </c>
      <c r="N43" s="105"/>
      <c r="O43" s="102" t="s">
        <v>49</v>
      </c>
      <c r="P43" s="108">
        <v>6000</v>
      </c>
      <c r="Q43" s="54"/>
      <c r="R43" s="105"/>
      <c r="S43" s="103">
        <v>5.5E-2</v>
      </c>
      <c r="T43" s="104">
        <f t="shared" si="9"/>
        <v>0</v>
      </c>
      <c r="U43" s="104">
        <f t="shared" si="10"/>
        <v>0</v>
      </c>
      <c r="V43" s="58"/>
      <c r="W43" s="59"/>
      <c r="X43" s="58"/>
      <c r="Y43" s="59"/>
      <c r="Z43" s="58"/>
      <c r="AA43" s="59"/>
      <c r="AB43" s="58"/>
      <c r="AC43" s="59"/>
      <c r="AD43" s="58"/>
      <c r="AE43" s="59"/>
      <c r="AF43" s="58"/>
      <c r="AG43" s="59"/>
      <c r="AH43" s="58"/>
      <c r="AI43" s="59"/>
      <c r="AJ43" s="58"/>
      <c r="AK43" s="59"/>
      <c r="AL43" s="58"/>
      <c r="AM43" s="59"/>
      <c r="AN43" s="58"/>
      <c r="AO43" s="59"/>
      <c r="AP43" s="58"/>
      <c r="AQ43" s="59"/>
      <c r="AR43" s="58"/>
      <c r="AS43" s="59"/>
    </row>
    <row r="44" spans="1:45" s="11" customFormat="1" ht="97.5" customHeight="1" thickTop="1" thickBot="1">
      <c r="A44" s="101">
        <v>42</v>
      </c>
      <c r="B44" s="102" t="s">
        <v>185</v>
      </c>
      <c r="C44" s="102" t="s">
        <v>87</v>
      </c>
      <c r="D44" s="12"/>
      <c r="E44" s="12"/>
      <c r="F44" s="13"/>
      <c r="G44" s="13"/>
      <c r="H44" s="13"/>
      <c r="I44" s="13"/>
      <c r="J44" s="13"/>
      <c r="K44" s="13"/>
      <c r="L44" s="102" t="s">
        <v>147</v>
      </c>
      <c r="M44" s="102" t="s">
        <v>133</v>
      </c>
      <c r="N44" s="105"/>
      <c r="O44" s="102" t="s">
        <v>49</v>
      </c>
      <c r="P44" s="108">
        <v>1900</v>
      </c>
      <c r="Q44" s="54"/>
      <c r="R44" s="105"/>
      <c r="S44" s="103">
        <v>5.5E-2</v>
      </c>
      <c r="T44" s="104">
        <f t="shared" si="9"/>
        <v>0</v>
      </c>
      <c r="U44" s="104">
        <f t="shared" si="10"/>
        <v>0</v>
      </c>
      <c r="V44" s="58"/>
      <c r="W44" s="59"/>
      <c r="X44" s="58"/>
      <c r="Y44" s="59"/>
      <c r="Z44" s="58"/>
      <c r="AA44" s="59"/>
      <c r="AB44" s="58"/>
      <c r="AC44" s="59"/>
      <c r="AD44" s="58"/>
      <c r="AE44" s="59"/>
      <c r="AF44" s="58"/>
      <c r="AG44" s="59"/>
      <c r="AH44" s="58"/>
      <c r="AI44" s="59"/>
      <c r="AJ44" s="58"/>
      <c r="AK44" s="59"/>
      <c r="AL44" s="58"/>
      <c r="AM44" s="59"/>
      <c r="AN44" s="58"/>
      <c r="AO44" s="59"/>
      <c r="AP44" s="58"/>
      <c r="AQ44" s="59"/>
      <c r="AR44" s="58"/>
      <c r="AS44" s="59"/>
    </row>
    <row r="45" spans="1:45" s="11" customFormat="1" ht="112.5" customHeight="1" thickTop="1" thickBot="1">
      <c r="A45" s="101">
        <v>43</v>
      </c>
      <c r="B45" s="102" t="s">
        <v>186</v>
      </c>
      <c r="C45" s="102" t="s">
        <v>87</v>
      </c>
      <c r="D45" s="12"/>
      <c r="E45" s="12"/>
      <c r="F45" s="13"/>
      <c r="G45" s="13"/>
      <c r="H45" s="13"/>
      <c r="I45" s="13"/>
      <c r="J45" s="13"/>
      <c r="K45" s="13"/>
      <c r="L45" s="102" t="s">
        <v>147</v>
      </c>
      <c r="M45" s="102" t="s">
        <v>133</v>
      </c>
      <c r="N45" s="105"/>
      <c r="O45" s="102" t="s">
        <v>49</v>
      </c>
      <c r="P45" s="108">
        <v>500</v>
      </c>
      <c r="Q45" s="54"/>
      <c r="R45" s="105"/>
      <c r="S45" s="103">
        <v>5.5E-2</v>
      </c>
      <c r="T45" s="104">
        <f t="shared" si="9"/>
        <v>0</v>
      </c>
      <c r="U45" s="104">
        <f t="shared" si="10"/>
        <v>0</v>
      </c>
      <c r="V45" s="58"/>
      <c r="W45" s="59"/>
      <c r="X45" s="58"/>
      <c r="Y45" s="59"/>
      <c r="Z45" s="58"/>
      <c r="AA45" s="59"/>
      <c r="AB45" s="58"/>
      <c r="AC45" s="59"/>
      <c r="AD45" s="58"/>
      <c r="AE45" s="59"/>
      <c r="AF45" s="58"/>
      <c r="AG45" s="59"/>
      <c r="AH45" s="58"/>
      <c r="AI45" s="59"/>
      <c r="AJ45" s="58"/>
      <c r="AK45" s="59"/>
      <c r="AL45" s="58"/>
      <c r="AM45" s="59"/>
      <c r="AN45" s="58"/>
      <c r="AO45" s="59"/>
      <c r="AP45" s="58"/>
      <c r="AQ45" s="59"/>
      <c r="AR45" s="58"/>
      <c r="AS45" s="59"/>
    </row>
    <row r="46" spans="1:45" s="11" customFormat="1" ht="112.5" customHeight="1" thickTop="1" thickBot="1">
      <c r="A46" s="101">
        <v>44</v>
      </c>
      <c r="B46" s="102" t="s">
        <v>187</v>
      </c>
      <c r="C46" s="102" t="s">
        <v>87</v>
      </c>
      <c r="D46" s="12"/>
      <c r="E46" s="12"/>
      <c r="F46" s="13"/>
      <c r="G46" s="13"/>
      <c r="H46" s="13"/>
      <c r="I46" s="13"/>
      <c r="J46" s="13"/>
      <c r="K46" s="13"/>
      <c r="L46" s="102" t="s">
        <v>147</v>
      </c>
      <c r="M46" s="102" t="s">
        <v>133</v>
      </c>
      <c r="N46" s="105"/>
      <c r="O46" s="102" t="s">
        <v>49</v>
      </c>
      <c r="P46" s="108">
        <v>500</v>
      </c>
      <c r="Q46" s="54"/>
      <c r="R46" s="105"/>
      <c r="S46" s="103">
        <v>5.5E-2</v>
      </c>
      <c r="T46" s="104">
        <f t="shared" si="9"/>
        <v>0</v>
      </c>
      <c r="U46" s="104">
        <f t="shared" si="10"/>
        <v>0</v>
      </c>
      <c r="V46" s="58"/>
      <c r="W46" s="59"/>
      <c r="X46" s="58"/>
      <c r="Y46" s="59"/>
      <c r="Z46" s="58"/>
      <c r="AA46" s="59"/>
      <c r="AB46" s="58"/>
      <c r="AC46" s="59"/>
      <c r="AD46" s="58"/>
      <c r="AE46" s="59"/>
      <c r="AF46" s="58"/>
      <c r="AG46" s="59"/>
      <c r="AH46" s="58"/>
      <c r="AI46" s="59"/>
      <c r="AJ46" s="58"/>
      <c r="AK46" s="59"/>
      <c r="AL46" s="58"/>
      <c r="AM46" s="59"/>
      <c r="AN46" s="58"/>
      <c r="AO46" s="59"/>
      <c r="AP46" s="58"/>
      <c r="AQ46" s="59"/>
      <c r="AR46" s="58"/>
      <c r="AS46" s="59"/>
    </row>
    <row r="47" spans="1:45" s="11" customFormat="1" ht="112.5" customHeight="1" thickTop="1" thickBot="1">
      <c r="A47" s="101">
        <v>45</v>
      </c>
      <c r="B47" s="102" t="s">
        <v>188</v>
      </c>
      <c r="C47" s="102" t="s">
        <v>87</v>
      </c>
      <c r="D47" s="12"/>
      <c r="E47" s="12"/>
      <c r="F47" s="13"/>
      <c r="G47" s="13"/>
      <c r="H47" s="13"/>
      <c r="I47" s="13"/>
      <c r="J47" s="13"/>
      <c r="K47" s="13"/>
      <c r="L47" s="102" t="s">
        <v>147</v>
      </c>
      <c r="M47" s="102" t="s">
        <v>133</v>
      </c>
      <c r="N47" s="105"/>
      <c r="O47" s="102" t="s">
        <v>146</v>
      </c>
      <c r="P47" s="108">
        <v>1200</v>
      </c>
      <c r="Q47" s="54"/>
      <c r="R47" s="105"/>
      <c r="S47" s="103">
        <v>5.5E-2</v>
      </c>
      <c r="T47" s="104">
        <f t="shared" si="9"/>
        <v>0</v>
      </c>
      <c r="U47" s="104">
        <f t="shared" si="10"/>
        <v>0</v>
      </c>
      <c r="V47" s="58"/>
      <c r="W47" s="59"/>
      <c r="X47" s="58"/>
      <c r="Y47" s="59"/>
      <c r="Z47" s="58"/>
      <c r="AA47" s="59"/>
      <c r="AB47" s="58"/>
      <c r="AC47" s="59"/>
      <c r="AD47" s="58"/>
      <c r="AE47" s="59"/>
      <c r="AF47" s="58"/>
      <c r="AG47" s="59"/>
      <c r="AH47" s="58"/>
      <c r="AI47" s="59"/>
      <c r="AJ47" s="58"/>
      <c r="AK47" s="59"/>
      <c r="AL47" s="58"/>
      <c r="AM47" s="59"/>
      <c r="AN47" s="58"/>
      <c r="AO47" s="59"/>
      <c r="AP47" s="58"/>
      <c r="AQ47" s="59"/>
      <c r="AR47" s="58"/>
      <c r="AS47" s="59"/>
    </row>
    <row r="48" spans="1:45" s="11" customFormat="1" ht="112.5" customHeight="1" thickTop="1" thickBot="1">
      <c r="A48" s="101">
        <v>46</v>
      </c>
      <c r="B48" s="102" t="s">
        <v>189</v>
      </c>
      <c r="C48" s="102" t="s">
        <v>87</v>
      </c>
      <c r="D48" s="12"/>
      <c r="E48" s="12"/>
      <c r="F48" s="13"/>
      <c r="G48" s="13"/>
      <c r="H48" s="13"/>
      <c r="I48" s="13"/>
      <c r="J48" s="13"/>
      <c r="K48" s="13"/>
      <c r="L48" s="102" t="s">
        <v>147</v>
      </c>
      <c r="M48" s="102" t="s">
        <v>133</v>
      </c>
      <c r="N48" s="105"/>
      <c r="O48" s="102" t="s">
        <v>49</v>
      </c>
      <c r="P48" s="108">
        <v>2300</v>
      </c>
      <c r="Q48" s="54"/>
      <c r="R48" s="105"/>
      <c r="S48" s="103">
        <v>5.5E-2</v>
      </c>
      <c r="T48" s="104">
        <f t="shared" si="9"/>
        <v>0</v>
      </c>
      <c r="U48" s="104">
        <f t="shared" si="10"/>
        <v>0</v>
      </c>
      <c r="V48" s="58"/>
      <c r="W48" s="59"/>
      <c r="X48" s="58"/>
      <c r="Y48" s="59"/>
      <c r="Z48" s="58"/>
      <c r="AA48" s="59"/>
      <c r="AB48" s="58"/>
      <c r="AC48" s="59"/>
      <c r="AD48" s="58"/>
      <c r="AE48" s="59"/>
      <c r="AF48" s="58"/>
      <c r="AG48" s="59"/>
      <c r="AH48" s="58"/>
      <c r="AI48" s="59"/>
      <c r="AJ48" s="58"/>
      <c r="AK48" s="59"/>
      <c r="AL48" s="58"/>
      <c r="AM48" s="59"/>
      <c r="AN48" s="58"/>
      <c r="AO48" s="59"/>
      <c r="AP48" s="58"/>
      <c r="AQ48" s="59"/>
      <c r="AR48" s="58"/>
      <c r="AS48" s="59"/>
    </row>
    <row r="49" spans="1:45" s="11" customFormat="1" ht="112.5" customHeight="1" thickTop="1" thickBot="1">
      <c r="A49" s="101">
        <v>47</v>
      </c>
      <c r="B49" s="102" t="s">
        <v>190</v>
      </c>
      <c r="C49" s="102" t="s">
        <v>87</v>
      </c>
      <c r="D49" s="12"/>
      <c r="E49" s="12"/>
      <c r="F49" s="13"/>
      <c r="G49" s="13"/>
      <c r="H49" s="13"/>
      <c r="I49" s="13"/>
      <c r="J49" s="13"/>
      <c r="K49" s="13"/>
      <c r="L49" s="102" t="s">
        <v>147</v>
      </c>
      <c r="M49" s="102" t="s">
        <v>133</v>
      </c>
      <c r="N49" s="105"/>
      <c r="O49" s="102" t="s">
        <v>49</v>
      </c>
      <c r="P49" s="108">
        <v>900</v>
      </c>
      <c r="Q49" s="54"/>
      <c r="R49" s="105"/>
      <c r="S49" s="103">
        <v>5.5E-2</v>
      </c>
      <c r="T49" s="104">
        <f t="shared" si="9"/>
        <v>0</v>
      </c>
      <c r="U49" s="104">
        <f t="shared" si="10"/>
        <v>0</v>
      </c>
      <c r="V49" s="58"/>
      <c r="W49" s="59"/>
      <c r="X49" s="58"/>
      <c r="Y49" s="59"/>
      <c r="Z49" s="58"/>
      <c r="AA49" s="59"/>
      <c r="AB49" s="58"/>
      <c r="AC49" s="59"/>
      <c r="AD49" s="58"/>
      <c r="AE49" s="59"/>
      <c r="AF49" s="58"/>
      <c r="AG49" s="59"/>
      <c r="AH49" s="58"/>
      <c r="AI49" s="59"/>
      <c r="AJ49" s="58"/>
      <c r="AK49" s="59"/>
      <c r="AL49" s="58"/>
      <c r="AM49" s="59"/>
      <c r="AN49" s="58"/>
      <c r="AO49" s="59"/>
      <c r="AP49" s="58"/>
      <c r="AQ49" s="59"/>
      <c r="AR49" s="58"/>
      <c r="AS49" s="59"/>
    </row>
    <row r="50" spans="1:45" s="11" customFormat="1" ht="112.5" customHeight="1" thickTop="1" thickBot="1">
      <c r="A50" s="101">
        <v>48</v>
      </c>
      <c r="B50" s="102" t="s">
        <v>191</v>
      </c>
      <c r="C50" s="102" t="s">
        <v>87</v>
      </c>
      <c r="D50" s="12"/>
      <c r="E50" s="12"/>
      <c r="F50" s="13"/>
      <c r="G50" s="13"/>
      <c r="H50" s="13"/>
      <c r="I50" s="13"/>
      <c r="J50" s="13"/>
      <c r="K50" s="13"/>
      <c r="L50" s="102" t="s">
        <v>147</v>
      </c>
      <c r="M50" s="102" t="s">
        <v>133</v>
      </c>
      <c r="N50" s="105"/>
      <c r="O50" s="102" t="s">
        <v>49</v>
      </c>
      <c r="P50" s="108">
        <v>30</v>
      </c>
      <c r="Q50" s="54"/>
      <c r="R50" s="105"/>
      <c r="S50" s="103">
        <v>5.5E-2</v>
      </c>
      <c r="T50" s="104">
        <f t="shared" si="9"/>
        <v>0</v>
      </c>
      <c r="U50" s="104">
        <f t="shared" si="10"/>
        <v>0</v>
      </c>
      <c r="V50" s="58"/>
      <c r="W50" s="59"/>
      <c r="X50" s="58"/>
      <c r="Y50" s="59"/>
      <c r="Z50" s="58"/>
      <c r="AA50" s="59"/>
      <c r="AB50" s="58"/>
      <c r="AC50" s="59"/>
      <c r="AD50" s="58"/>
      <c r="AE50" s="59"/>
      <c r="AF50" s="58"/>
      <c r="AG50" s="59"/>
      <c r="AH50" s="58"/>
      <c r="AI50" s="59"/>
      <c r="AJ50" s="58"/>
      <c r="AK50" s="59"/>
      <c r="AL50" s="58"/>
      <c r="AM50" s="59"/>
      <c r="AN50" s="58"/>
      <c r="AO50" s="59"/>
      <c r="AP50" s="58"/>
      <c r="AQ50" s="59"/>
      <c r="AR50" s="58"/>
      <c r="AS50" s="59"/>
    </row>
    <row r="51" spans="1:45" s="11" customFormat="1" ht="112.5" customHeight="1" thickTop="1" thickBot="1">
      <c r="A51" s="101">
        <v>49</v>
      </c>
      <c r="B51" s="102" t="s">
        <v>192</v>
      </c>
      <c r="C51" s="102" t="s">
        <v>87</v>
      </c>
      <c r="D51" s="12"/>
      <c r="E51" s="12"/>
      <c r="F51" s="13"/>
      <c r="G51" s="13"/>
      <c r="H51" s="13"/>
      <c r="I51" s="13"/>
      <c r="J51" s="13"/>
      <c r="K51" s="13"/>
      <c r="L51" s="102" t="s">
        <v>147</v>
      </c>
      <c r="M51" s="102" t="s">
        <v>133</v>
      </c>
      <c r="N51" s="105"/>
      <c r="O51" s="102" t="s">
        <v>49</v>
      </c>
      <c r="P51" s="108">
        <v>2000</v>
      </c>
      <c r="Q51" s="54"/>
      <c r="R51" s="105"/>
      <c r="S51" s="103">
        <v>5.5E-2</v>
      </c>
      <c r="T51" s="104">
        <f t="shared" si="9"/>
        <v>0</v>
      </c>
      <c r="U51" s="104">
        <f t="shared" si="10"/>
        <v>0</v>
      </c>
      <c r="V51" s="58"/>
      <c r="W51" s="59"/>
      <c r="X51" s="58"/>
      <c r="Y51" s="59"/>
      <c r="Z51" s="58"/>
      <c r="AA51" s="59"/>
      <c r="AB51" s="58"/>
      <c r="AC51" s="59"/>
      <c r="AD51" s="58"/>
      <c r="AE51" s="59"/>
      <c r="AF51" s="58"/>
      <c r="AG51" s="59"/>
      <c r="AH51" s="58"/>
      <c r="AI51" s="59"/>
      <c r="AJ51" s="58"/>
      <c r="AK51" s="59"/>
      <c r="AL51" s="58"/>
      <c r="AM51" s="59"/>
      <c r="AN51" s="58"/>
      <c r="AO51" s="59"/>
      <c r="AP51" s="58"/>
      <c r="AQ51" s="59"/>
      <c r="AR51" s="58"/>
      <c r="AS51" s="59"/>
    </row>
    <row r="52" spans="1:45" s="11" customFormat="1" ht="112.5" customHeight="1" thickTop="1" thickBot="1">
      <c r="A52" s="101">
        <v>50</v>
      </c>
      <c r="B52" s="102" t="s">
        <v>193</v>
      </c>
      <c r="C52" s="102" t="s">
        <v>87</v>
      </c>
      <c r="D52" s="12"/>
      <c r="E52" s="12"/>
      <c r="F52" s="13"/>
      <c r="G52" s="13"/>
      <c r="H52" s="13"/>
      <c r="I52" s="13"/>
      <c r="J52" s="13"/>
      <c r="K52" s="13"/>
      <c r="L52" s="102" t="s">
        <v>147</v>
      </c>
      <c r="M52" s="102" t="s">
        <v>133</v>
      </c>
      <c r="N52" s="105"/>
      <c r="O52" s="102" t="s">
        <v>49</v>
      </c>
      <c r="P52" s="108">
        <v>5300</v>
      </c>
      <c r="Q52" s="54"/>
      <c r="R52" s="105"/>
      <c r="S52" s="103">
        <v>5.5E-2</v>
      </c>
      <c r="T52" s="104">
        <f t="shared" si="9"/>
        <v>0</v>
      </c>
      <c r="U52" s="104">
        <f t="shared" si="10"/>
        <v>0</v>
      </c>
      <c r="V52" s="58"/>
      <c r="W52" s="59"/>
      <c r="X52" s="58"/>
      <c r="Y52" s="59"/>
      <c r="Z52" s="58"/>
      <c r="AA52" s="59"/>
      <c r="AB52" s="58"/>
      <c r="AC52" s="59"/>
      <c r="AD52" s="58"/>
      <c r="AE52" s="59"/>
      <c r="AF52" s="58"/>
      <c r="AG52" s="59"/>
      <c r="AH52" s="58"/>
      <c r="AI52" s="59"/>
      <c r="AJ52" s="58"/>
      <c r="AK52" s="59"/>
      <c r="AL52" s="58"/>
      <c r="AM52" s="59"/>
      <c r="AN52" s="58"/>
      <c r="AO52" s="59"/>
      <c r="AP52" s="58"/>
      <c r="AQ52" s="59"/>
      <c r="AR52" s="58"/>
      <c r="AS52" s="59"/>
    </row>
    <row r="53" spans="1:45" s="11" customFormat="1" ht="112.5" customHeight="1" thickTop="1" thickBot="1">
      <c r="A53" s="101">
        <v>51</v>
      </c>
      <c r="B53" s="102" t="s">
        <v>194</v>
      </c>
      <c r="C53" s="102" t="s">
        <v>87</v>
      </c>
      <c r="D53" s="12"/>
      <c r="E53" s="12"/>
      <c r="F53" s="13"/>
      <c r="G53" s="13"/>
      <c r="H53" s="13"/>
      <c r="I53" s="13"/>
      <c r="J53" s="13"/>
      <c r="K53" s="13"/>
      <c r="L53" s="102" t="s">
        <v>147</v>
      </c>
      <c r="M53" s="102" t="s">
        <v>133</v>
      </c>
      <c r="N53" s="105"/>
      <c r="O53" s="102" t="s">
        <v>146</v>
      </c>
      <c r="P53" s="108">
        <v>400</v>
      </c>
      <c r="Q53" s="54"/>
      <c r="R53" s="105"/>
      <c r="S53" s="103">
        <v>5.5E-2</v>
      </c>
      <c r="T53" s="104">
        <f t="shared" si="9"/>
        <v>0</v>
      </c>
      <c r="U53" s="104">
        <f t="shared" si="10"/>
        <v>0</v>
      </c>
      <c r="V53" s="58"/>
      <c r="W53" s="59"/>
      <c r="X53" s="58"/>
      <c r="Y53" s="59"/>
      <c r="Z53" s="58"/>
      <c r="AA53" s="59"/>
      <c r="AB53" s="58"/>
      <c r="AC53" s="59"/>
      <c r="AD53" s="58"/>
      <c r="AE53" s="59"/>
      <c r="AF53" s="58"/>
      <c r="AG53" s="59"/>
      <c r="AH53" s="58"/>
      <c r="AI53" s="59"/>
      <c r="AJ53" s="58"/>
      <c r="AK53" s="59"/>
      <c r="AL53" s="58"/>
      <c r="AM53" s="59"/>
      <c r="AN53" s="58"/>
      <c r="AO53" s="59"/>
      <c r="AP53" s="58"/>
      <c r="AQ53" s="59"/>
      <c r="AR53" s="58"/>
      <c r="AS53" s="59"/>
    </row>
    <row r="54" spans="1:45" s="11" customFormat="1" ht="112.5" customHeight="1" thickTop="1" thickBot="1">
      <c r="A54" s="101">
        <v>52</v>
      </c>
      <c r="B54" s="102" t="s">
        <v>195</v>
      </c>
      <c r="C54" s="102" t="s">
        <v>87</v>
      </c>
      <c r="D54" s="12"/>
      <c r="E54" s="12"/>
      <c r="F54" s="13"/>
      <c r="G54" s="13"/>
      <c r="H54" s="13"/>
      <c r="I54" s="13"/>
      <c r="J54" s="13"/>
      <c r="K54" s="13"/>
      <c r="L54" s="102" t="s">
        <v>147</v>
      </c>
      <c r="M54" s="102" t="s">
        <v>133</v>
      </c>
      <c r="N54" s="105"/>
      <c r="O54" s="102" t="s">
        <v>146</v>
      </c>
      <c r="P54" s="108">
        <v>50</v>
      </c>
      <c r="Q54" s="54"/>
      <c r="R54" s="105"/>
      <c r="S54" s="103">
        <v>5.5E-2</v>
      </c>
      <c r="T54" s="104">
        <f t="shared" si="9"/>
        <v>0</v>
      </c>
      <c r="U54" s="104">
        <f t="shared" si="10"/>
        <v>0</v>
      </c>
      <c r="V54" s="58"/>
      <c r="W54" s="59"/>
      <c r="X54" s="58"/>
      <c r="Y54" s="59"/>
      <c r="Z54" s="58"/>
      <c r="AA54" s="59"/>
      <c r="AB54" s="58"/>
      <c r="AC54" s="59"/>
      <c r="AD54" s="58"/>
      <c r="AE54" s="59"/>
      <c r="AF54" s="58"/>
      <c r="AG54" s="59"/>
      <c r="AH54" s="58"/>
      <c r="AI54" s="59"/>
      <c r="AJ54" s="58"/>
      <c r="AK54" s="59"/>
      <c r="AL54" s="58"/>
      <c r="AM54" s="59"/>
      <c r="AN54" s="58"/>
      <c r="AO54" s="59"/>
      <c r="AP54" s="58"/>
      <c r="AQ54" s="59"/>
      <c r="AR54" s="58"/>
      <c r="AS54" s="59"/>
    </row>
    <row r="55" spans="1:45" s="11" customFormat="1" ht="97.5" customHeight="1" thickTop="1" thickBot="1">
      <c r="A55" s="101">
        <v>53</v>
      </c>
      <c r="B55" s="106" t="s">
        <v>196</v>
      </c>
      <c r="C55" s="102" t="s">
        <v>87</v>
      </c>
      <c r="D55" s="12"/>
      <c r="E55" s="12"/>
      <c r="F55" s="13"/>
      <c r="G55" s="13"/>
      <c r="H55" s="13"/>
      <c r="I55" s="13"/>
      <c r="J55" s="13"/>
      <c r="K55" s="13"/>
      <c r="L55" s="102" t="s">
        <v>147</v>
      </c>
      <c r="M55" s="102" t="s">
        <v>133</v>
      </c>
      <c r="N55" s="105"/>
      <c r="O55" s="107" t="s">
        <v>49</v>
      </c>
      <c r="P55" s="109">
        <v>3700</v>
      </c>
      <c r="Q55" s="60"/>
      <c r="R55" s="105"/>
      <c r="S55" s="103">
        <v>5.5E-2</v>
      </c>
      <c r="T55" s="104">
        <f t="shared" si="9"/>
        <v>0</v>
      </c>
      <c r="U55" s="104">
        <f t="shared" si="10"/>
        <v>0</v>
      </c>
      <c r="V55" s="58"/>
      <c r="W55" s="59"/>
      <c r="X55" s="58"/>
      <c r="Y55" s="59"/>
      <c r="Z55" s="58"/>
      <c r="AA55" s="59"/>
      <c r="AB55" s="58"/>
      <c r="AC55" s="59"/>
      <c r="AD55" s="58"/>
      <c r="AE55" s="59"/>
      <c r="AF55" s="58"/>
      <c r="AG55" s="59"/>
      <c r="AH55" s="58"/>
      <c r="AI55" s="59"/>
      <c r="AJ55" s="58"/>
      <c r="AK55" s="59"/>
      <c r="AL55" s="58"/>
      <c r="AM55" s="59"/>
      <c r="AN55" s="58"/>
      <c r="AO55" s="59"/>
      <c r="AP55" s="58"/>
      <c r="AQ55" s="59"/>
      <c r="AR55" s="58"/>
      <c r="AS55" s="59"/>
    </row>
    <row r="56" spans="1:45" s="11" customFormat="1" ht="97.5" customHeight="1" thickTop="1" thickBot="1">
      <c r="A56" s="101">
        <v>54</v>
      </c>
      <c r="B56" s="106" t="s">
        <v>197</v>
      </c>
      <c r="C56" s="102" t="s">
        <v>87</v>
      </c>
      <c r="D56" s="12"/>
      <c r="E56" s="12"/>
      <c r="F56" s="13"/>
      <c r="G56" s="13"/>
      <c r="H56" s="13"/>
      <c r="I56" s="13"/>
      <c r="J56" s="13"/>
      <c r="K56" s="13"/>
      <c r="L56" s="102" t="s">
        <v>147</v>
      </c>
      <c r="M56" s="102" t="s">
        <v>133</v>
      </c>
      <c r="N56" s="105"/>
      <c r="O56" s="107" t="s">
        <v>146</v>
      </c>
      <c r="P56" s="109">
        <v>6</v>
      </c>
      <c r="Q56" s="60"/>
      <c r="R56" s="105"/>
      <c r="S56" s="103">
        <v>5.5E-2</v>
      </c>
      <c r="T56" s="104">
        <f t="shared" si="9"/>
        <v>0</v>
      </c>
      <c r="U56" s="104">
        <f t="shared" si="10"/>
        <v>0</v>
      </c>
      <c r="V56" s="58"/>
      <c r="W56" s="59"/>
      <c r="X56" s="58"/>
      <c r="Y56" s="59"/>
      <c r="Z56" s="58"/>
      <c r="AA56" s="59"/>
      <c r="AB56" s="58"/>
      <c r="AC56" s="59"/>
      <c r="AD56" s="58"/>
      <c r="AE56" s="59"/>
      <c r="AF56" s="58"/>
      <c r="AG56" s="59"/>
      <c r="AH56" s="58"/>
      <c r="AI56" s="59"/>
      <c r="AJ56" s="58"/>
      <c r="AK56" s="59"/>
      <c r="AL56" s="58"/>
      <c r="AM56" s="59"/>
      <c r="AN56" s="58"/>
      <c r="AO56" s="59"/>
      <c r="AP56" s="58"/>
      <c r="AQ56" s="59"/>
      <c r="AR56" s="58"/>
      <c r="AS56" s="59"/>
    </row>
    <row r="57" spans="1:45" s="11" customFormat="1" ht="97.5" customHeight="1" thickTop="1" thickBot="1">
      <c r="A57" s="101">
        <v>55</v>
      </c>
      <c r="B57" s="106" t="s">
        <v>198</v>
      </c>
      <c r="C57" s="102" t="s">
        <v>87</v>
      </c>
      <c r="D57" s="12"/>
      <c r="E57" s="12"/>
      <c r="F57" s="13"/>
      <c r="G57" s="13"/>
      <c r="H57" s="13"/>
      <c r="I57" s="13"/>
      <c r="J57" s="13"/>
      <c r="K57" s="13"/>
      <c r="L57" s="102" t="s">
        <v>147</v>
      </c>
      <c r="M57" s="102" t="s">
        <v>133</v>
      </c>
      <c r="N57" s="105"/>
      <c r="O57" s="107" t="s">
        <v>49</v>
      </c>
      <c r="P57" s="109">
        <v>200</v>
      </c>
      <c r="Q57" s="60"/>
      <c r="R57" s="105"/>
      <c r="S57" s="103">
        <v>5.5E-2</v>
      </c>
      <c r="T57" s="104">
        <f t="shared" si="9"/>
        <v>0</v>
      </c>
      <c r="U57" s="104">
        <f t="shared" si="10"/>
        <v>0</v>
      </c>
      <c r="V57" s="58"/>
      <c r="W57" s="59"/>
      <c r="X57" s="58"/>
      <c r="Y57" s="59"/>
      <c r="Z57" s="58"/>
      <c r="AA57" s="59"/>
      <c r="AB57" s="58"/>
      <c r="AC57" s="59"/>
      <c r="AD57" s="58"/>
      <c r="AE57" s="59"/>
      <c r="AF57" s="58"/>
      <c r="AG57" s="59"/>
      <c r="AH57" s="58"/>
      <c r="AI57" s="59"/>
      <c r="AJ57" s="58"/>
      <c r="AK57" s="59"/>
      <c r="AL57" s="58"/>
      <c r="AM57" s="59"/>
      <c r="AN57" s="58"/>
      <c r="AO57" s="59"/>
      <c r="AP57" s="58"/>
      <c r="AQ57" s="59"/>
      <c r="AR57" s="58"/>
      <c r="AS57" s="59"/>
    </row>
    <row r="58" spans="1:45" s="11" customFormat="1" ht="97.5" customHeight="1" thickTop="1" thickBot="1">
      <c r="A58" s="101">
        <v>56</v>
      </c>
      <c r="B58" s="102" t="s">
        <v>199</v>
      </c>
      <c r="C58" s="102" t="s">
        <v>87</v>
      </c>
      <c r="D58" s="12"/>
      <c r="E58" s="12"/>
      <c r="F58" s="13"/>
      <c r="G58" s="13"/>
      <c r="H58" s="13"/>
      <c r="I58" s="13"/>
      <c r="J58" s="13"/>
      <c r="K58" s="13"/>
      <c r="L58" s="102" t="s">
        <v>147</v>
      </c>
      <c r="M58" s="102" t="s">
        <v>133</v>
      </c>
      <c r="N58" s="105"/>
      <c r="O58" s="102" t="s">
        <v>49</v>
      </c>
      <c r="P58" s="108">
        <v>8000</v>
      </c>
      <c r="Q58" s="54"/>
      <c r="R58" s="105"/>
      <c r="S58" s="103">
        <v>5.5E-2</v>
      </c>
      <c r="T58" s="104">
        <f t="shared" ref="T58:T62" si="11">Q58*P58</f>
        <v>0</v>
      </c>
      <c r="U58" s="104">
        <f t="shared" ref="U58:U62" si="12">T58*(1+S58)</f>
        <v>0</v>
      </c>
      <c r="V58" s="58"/>
      <c r="W58" s="59"/>
      <c r="X58" s="58"/>
      <c r="Y58" s="59"/>
      <c r="Z58" s="58"/>
      <c r="AA58" s="59"/>
      <c r="AB58" s="58"/>
      <c r="AC58" s="59"/>
      <c r="AD58" s="58"/>
      <c r="AE58" s="59"/>
      <c r="AF58" s="58"/>
      <c r="AG58" s="59"/>
      <c r="AH58" s="58"/>
      <c r="AI58" s="59"/>
      <c r="AJ58" s="58"/>
      <c r="AK58" s="59"/>
      <c r="AL58" s="58"/>
      <c r="AM58" s="59"/>
      <c r="AN58" s="58"/>
      <c r="AO58" s="59"/>
      <c r="AP58" s="58"/>
      <c r="AQ58" s="59"/>
      <c r="AR58" s="58"/>
      <c r="AS58" s="59"/>
    </row>
    <row r="59" spans="1:45" s="11" customFormat="1" ht="97.5" customHeight="1" thickTop="1" thickBot="1">
      <c r="A59" s="101">
        <v>57</v>
      </c>
      <c r="B59" s="102" t="s">
        <v>200</v>
      </c>
      <c r="C59" s="102" t="s">
        <v>87</v>
      </c>
      <c r="D59" s="12"/>
      <c r="E59" s="12"/>
      <c r="F59" s="13"/>
      <c r="G59" s="13"/>
      <c r="H59" s="13"/>
      <c r="I59" s="13"/>
      <c r="J59" s="13"/>
      <c r="K59" s="13"/>
      <c r="L59" s="102" t="s">
        <v>147</v>
      </c>
      <c r="M59" s="102" t="s">
        <v>133</v>
      </c>
      <c r="N59" s="105"/>
      <c r="O59" s="102" t="s">
        <v>146</v>
      </c>
      <c r="P59" s="108">
        <v>58000</v>
      </c>
      <c r="Q59" s="54"/>
      <c r="R59" s="105"/>
      <c r="S59" s="103">
        <v>5.5E-2</v>
      </c>
      <c r="T59" s="104">
        <f t="shared" si="11"/>
        <v>0</v>
      </c>
      <c r="U59" s="104">
        <f t="shared" si="12"/>
        <v>0</v>
      </c>
      <c r="V59" s="58"/>
      <c r="W59" s="59"/>
      <c r="X59" s="58"/>
      <c r="Y59" s="59"/>
      <c r="Z59" s="58"/>
      <c r="AA59" s="59"/>
      <c r="AB59" s="58"/>
      <c r="AC59" s="59"/>
      <c r="AD59" s="58"/>
      <c r="AE59" s="59"/>
      <c r="AF59" s="58"/>
      <c r="AG59" s="59"/>
      <c r="AH59" s="58"/>
      <c r="AI59" s="59"/>
      <c r="AJ59" s="58"/>
      <c r="AK59" s="59"/>
      <c r="AL59" s="58"/>
      <c r="AM59" s="59"/>
      <c r="AN59" s="58"/>
      <c r="AO59" s="59"/>
      <c r="AP59" s="58"/>
      <c r="AQ59" s="59"/>
      <c r="AR59" s="58"/>
      <c r="AS59" s="59"/>
    </row>
    <row r="60" spans="1:45" s="11" customFormat="1" ht="97.5" customHeight="1" thickTop="1" thickBot="1">
      <c r="A60" s="101">
        <v>58</v>
      </c>
      <c r="B60" s="102" t="s">
        <v>201</v>
      </c>
      <c r="C60" s="102" t="s">
        <v>87</v>
      </c>
      <c r="D60" s="12"/>
      <c r="E60" s="12"/>
      <c r="F60" s="13"/>
      <c r="G60" s="13"/>
      <c r="H60" s="13"/>
      <c r="I60" s="13"/>
      <c r="J60" s="13"/>
      <c r="K60" s="13"/>
      <c r="L60" s="102" t="s">
        <v>147</v>
      </c>
      <c r="M60" s="102" t="s">
        <v>133</v>
      </c>
      <c r="N60" s="105"/>
      <c r="O60" s="102" t="s">
        <v>49</v>
      </c>
      <c r="P60" s="108">
        <v>16000</v>
      </c>
      <c r="Q60" s="54"/>
      <c r="R60" s="105"/>
      <c r="S60" s="103">
        <v>5.5E-2</v>
      </c>
      <c r="T60" s="104">
        <f t="shared" si="11"/>
        <v>0</v>
      </c>
      <c r="U60" s="104">
        <f t="shared" si="12"/>
        <v>0</v>
      </c>
      <c r="V60" s="58"/>
      <c r="W60" s="59"/>
      <c r="X60" s="58"/>
      <c r="Y60" s="59"/>
      <c r="Z60" s="58"/>
      <c r="AA60" s="59"/>
      <c r="AB60" s="58"/>
      <c r="AC60" s="59"/>
      <c r="AD60" s="58"/>
      <c r="AE60" s="59"/>
      <c r="AF60" s="58"/>
      <c r="AG60" s="59"/>
      <c r="AH60" s="58"/>
      <c r="AI60" s="59"/>
      <c r="AJ60" s="58"/>
      <c r="AK60" s="59"/>
      <c r="AL60" s="58"/>
      <c r="AM60" s="59"/>
      <c r="AN60" s="58"/>
      <c r="AO60" s="59"/>
      <c r="AP60" s="58"/>
      <c r="AQ60" s="59"/>
      <c r="AR60" s="58"/>
      <c r="AS60" s="59"/>
    </row>
    <row r="61" spans="1:45" s="11" customFormat="1" ht="97.5" customHeight="1" thickTop="1" thickBot="1">
      <c r="A61" s="101">
        <v>59</v>
      </c>
      <c r="B61" s="102" t="s">
        <v>202</v>
      </c>
      <c r="C61" s="102" t="s">
        <v>87</v>
      </c>
      <c r="D61" s="12"/>
      <c r="E61" s="12"/>
      <c r="F61" s="13"/>
      <c r="G61" s="13"/>
      <c r="H61" s="13"/>
      <c r="I61" s="13"/>
      <c r="J61" s="13"/>
      <c r="K61" s="13"/>
      <c r="L61" s="102" t="s">
        <v>147</v>
      </c>
      <c r="M61" s="102" t="s">
        <v>133</v>
      </c>
      <c r="N61" s="105"/>
      <c r="O61" s="102" t="s">
        <v>49</v>
      </c>
      <c r="P61" s="108">
        <v>40000</v>
      </c>
      <c r="Q61" s="54"/>
      <c r="R61" s="105"/>
      <c r="S61" s="103">
        <v>5.5E-2</v>
      </c>
      <c r="T61" s="104">
        <f t="shared" si="11"/>
        <v>0</v>
      </c>
      <c r="U61" s="104">
        <f t="shared" si="12"/>
        <v>0</v>
      </c>
      <c r="V61" s="58"/>
      <c r="W61" s="59"/>
      <c r="X61" s="58"/>
      <c r="Y61" s="59"/>
      <c r="Z61" s="58"/>
      <c r="AA61" s="59"/>
      <c r="AB61" s="58"/>
      <c r="AC61" s="59"/>
      <c r="AD61" s="58"/>
      <c r="AE61" s="59"/>
      <c r="AF61" s="58"/>
      <c r="AG61" s="59"/>
      <c r="AH61" s="58"/>
      <c r="AI61" s="59"/>
      <c r="AJ61" s="58"/>
      <c r="AK61" s="59"/>
      <c r="AL61" s="58"/>
      <c r="AM61" s="59"/>
      <c r="AN61" s="58"/>
      <c r="AO61" s="59"/>
      <c r="AP61" s="58"/>
      <c r="AQ61" s="59"/>
      <c r="AR61" s="58"/>
      <c r="AS61" s="59"/>
    </row>
    <row r="62" spans="1:45" s="11" customFormat="1" ht="97.5" customHeight="1" thickTop="1" thickBot="1">
      <c r="A62" s="101">
        <v>60</v>
      </c>
      <c r="B62" s="102" t="s">
        <v>203</v>
      </c>
      <c r="C62" s="102" t="s">
        <v>87</v>
      </c>
      <c r="D62" s="12"/>
      <c r="E62" s="12"/>
      <c r="F62" s="13"/>
      <c r="G62" s="13"/>
      <c r="H62" s="13"/>
      <c r="I62" s="13"/>
      <c r="J62" s="13"/>
      <c r="K62" s="13"/>
      <c r="L62" s="102" t="s">
        <v>147</v>
      </c>
      <c r="M62" s="102" t="s">
        <v>133</v>
      </c>
      <c r="N62" s="105"/>
      <c r="O62" s="102" t="s">
        <v>146</v>
      </c>
      <c r="P62" s="108">
        <v>1300</v>
      </c>
      <c r="Q62" s="54"/>
      <c r="R62" s="105"/>
      <c r="S62" s="103">
        <v>5.5E-2</v>
      </c>
      <c r="T62" s="104">
        <f t="shared" si="11"/>
        <v>0</v>
      </c>
      <c r="U62" s="104">
        <f t="shared" si="12"/>
        <v>0</v>
      </c>
      <c r="V62" s="58"/>
      <c r="W62" s="59"/>
      <c r="X62" s="58"/>
      <c r="Y62" s="59"/>
      <c r="Z62" s="58"/>
      <c r="AA62" s="59"/>
      <c r="AB62" s="58"/>
      <c r="AC62" s="59"/>
      <c r="AD62" s="58"/>
      <c r="AE62" s="59"/>
      <c r="AF62" s="58"/>
      <c r="AG62" s="59"/>
      <c r="AH62" s="58"/>
      <c r="AI62" s="59"/>
      <c r="AJ62" s="58"/>
      <c r="AK62" s="59"/>
      <c r="AL62" s="58"/>
      <c r="AM62" s="59"/>
      <c r="AN62" s="58"/>
      <c r="AO62" s="59"/>
      <c r="AP62" s="58"/>
      <c r="AQ62" s="59"/>
      <c r="AR62" s="58"/>
      <c r="AS62" s="59"/>
    </row>
    <row r="63" spans="1:45" s="11" customFormat="1" ht="97.5" customHeight="1" thickTop="1" thickBot="1">
      <c r="A63" s="101">
        <v>61</v>
      </c>
      <c r="B63" s="102" t="s">
        <v>244</v>
      </c>
      <c r="C63" s="102" t="s">
        <v>87</v>
      </c>
      <c r="D63" s="12"/>
      <c r="E63" s="12"/>
      <c r="F63" s="13"/>
      <c r="G63" s="13"/>
      <c r="H63" s="13"/>
      <c r="I63" s="13"/>
      <c r="J63" s="13"/>
      <c r="K63" s="13"/>
      <c r="L63" s="102" t="s">
        <v>147</v>
      </c>
      <c r="M63" s="102" t="s">
        <v>133</v>
      </c>
      <c r="N63" s="105"/>
      <c r="O63" s="102" t="s">
        <v>49</v>
      </c>
      <c r="P63" s="108">
        <v>6500</v>
      </c>
      <c r="Q63" s="54"/>
      <c r="R63" s="105"/>
      <c r="S63" s="103">
        <v>5.5E-2</v>
      </c>
      <c r="T63" s="104">
        <f t="shared" ref="T63:T73" si="13">Q63*P63</f>
        <v>0</v>
      </c>
      <c r="U63" s="104">
        <f t="shared" ref="U63:U73" si="14">T63*(1+S63)</f>
        <v>0</v>
      </c>
      <c r="V63" s="58"/>
      <c r="W63" s="59"/>
      <c r="X63" s="58"/>
      <c r="Y63" s="59"/>
      <c r="Z63" s="58"/>
      <c r="AA63" s="59"/>
      <c r="AB63" s="58"/>
      <c r="AC63" s="59"/>
      <c r="AD63" s="58"/>
      <c r="AE63" s="59"/>
      <c r="AF63" s="58"/>
      <c r="AG63" s="59"/>
      <c r="AH63" s="58"/>
      <c r="AI63" s="59"/>
      <c r="AJ63" s="58"/>
      <c r="AK63" s="59"/>
      <c r="AL63" s="58"/>
      <c r="AM63" s="59"/>
      <c r="AN63" s="58"/>
      <c r="AO63" s="59"/>
      <c r="AP63" s="58"/>
      <c r="AQ63" s="59"/>
      <c r="AR63" s="58"/>
      <c r="AS63" s="59"/>
    </row>
    <row r="64" spans="1:45" s="11" customFormat="1" ht="97.5" customHeight="1" thickTop="1" thickBot="1">
      <c r="A64" s="101">
        <v>62</v>
      </c>
      <c r="B64" s="102" t="s">
        <v>242</v>
      </c>
      <c r="C64" s="102" t="s">
        <v>87</v>
      </c>
      <c r="D64" s="12"/>
      <c r="E64" s="12"/>
      <c r="F64" s="13"/>
      <c r="G64" s="13"/>
      <c r="H64" s="13"/>
      <c r="I64" s="13"/>
      <c r="J64" s="13"/>
      <c r="K64" s="13"/>
      <c r="L64" s="102" t="s">
        <v>147</v>
      </c>
      <c r="M64" s="102" t="s">
        <v>133</v>
      </c>
      <c r="N64" s="105"/>
      <c r="O64" s="102" t="s">
        <v>49</v>
      </c>
      <c r="P64" s="108">
        <v>6500</v>
      </c>
      <c r="Q64" s="54"/>
      <c r="R64" s="105"/>
      <c r="S64" s="103">
        <v>5.5E-2</v>
      </c>
      <c r="T64" s="104">
        <f t="shared" si="13"/>
        <v>0</v>
      </c>
      <c r="U64" s="104">
        <f t="shared" si="14"/>
        <v>0</v>
      </c>
      <c r="V64" s="58"/>
      <c r="W64" s="59"/>
      <c r="X64" s="58"/>
      <c r="Y64" s="59"/>
      <c r="Z64" s="58"/>
      <c r="AA64" s="59"/>
      <c r="AB64" s="58"/>
      <c r="AC64" s="59"/>
      <c r="AD64" s="58"/>
      <c r="AE64" s="59"/>
      <c r="AF64" s="58"/>
      <c r="AG64" s="59"/>
      <c r="AH64" s="58"/>
      <c r="AI64" s="59"/>
      <c r="AJ64" s="58"/>
      <c r="AK64" s="59"/>
      <c r="AL64" s="58"/>
      <c r="AM64" s="59"/>
      <c r="AN64" s="58"/>
      <c r="AO64" s="59"/>
      <c r="AP64" s="58"/>
      <c r="AQ64" s="59"/>
      <c r="AR64" s="58"/>
      <c r="AS64" s="59"/>
    </row>
    <row r="65" spans="1:45" s="11" customFormat="1" ht="97.5" customHeight="1" thickTop="1" thickBot="1">
      <c r="A65" s="101">
        <v>63</v>
      </c>
      <c r="B65" s="102" t="s">
        <v>205</v>
      </c>
      <c r="C65" s="102" t="s">
        <v>87</v>
      </c>
      <c r="D65" s="12"/>
      <c r="E65" s="12"/>
      <c r="F65" s="13"/>
      <c r="G65" s="13"/>
      <c r="H65" s="13"/>
      <c r="I65" s="13"/>
      <c r="J65" s="13"/>
      <c r="K65" s="13"/>
      <c r="L65" s="102" t="s">
        <v>147</v>
      </c>
      <c r="M65" s="102" t="s">
        <v>133</v>
      </c>
      <c r="N65" s="105"/>
      <c r="O65" s="102" t="s">
        <v>49</v>
      </c>
      <c r="P65" s="108">
        <v>6500</v>
      </c>
      <c r="Q65" s="54"/>
      <c r="R65" s="105"/>
      <c r="S65" s="103">
        <v>5.5E-2</v>
      </c>
      <c r="T65" s="104">
        <f t="shared" si="13"/>
        <v>0</v>
      </c>
      <c r="U65" s="104">
        <f t="shared" si="14"/>
        <v>0</v>
      </c>
      <c r="V65" s="58"/>
      <c r="W65" s="59"/>
      <c r="X65" s="58"/>
      <c r="Y65" s="59"/>
      <c r="Z65" s="58"/>
      <c r="AA65" s="59"/>
      <c r="AB65" s="58"/>
      <c r="AC65" s="59"/>
      <c r="AD65" s="58"/>
      <c r="AE65" s="59"/>
      <c r="AF65" s="58"/>
      <c r="AG65" s="59"/>
      <c r="AH65" s="58"/>
      <c r="AI65" s="59"/>
      <c r="AJ65" s="58"/>
      <c r="AK65" s="59"/>
      <c r="AL65" s="58"/>
      <c r="AM65" s="59"/>
      <c r="AN65" s="58"/>
      <c r="AO65" s="59"/>
      <c r="AP65" s="58"/>
      <c r="AQ65" s="59"/>
      <c r="AR65" s="58"/>
      <c r="AS65" s="59"/>
    </row>
    <row r="66" spans="1:45" s="11" customFormat="1" ht="97.5" customHeight="1" thickTop="1" thickBot="1">
      <c r="A66" s="101">
        <v>64</v>
      </c>
      <c r="B66" s="102" t="s">
        <v>206</v>
      </c>
      <c r="C66" s="102" t="s">
        <v>87</v>
      </c>
      <c r="D66" s="12"/>
      <c r="E66" s="12"/>
      <c r="F66" s="13"/>
      <c r="G66" s="13"/>
      <c r="H66" s="13"/>
      <c r="I66" s="13"/>
      <c r="J66" s="13"/>
      <c r="K66" s="13"/>
      <c r="L66" s="102" t="s">
        <v>147</v>
      </c>
      <c r="M66" s="102" t="s">
        <v>133</v>
      </c>
      <c r="N66" s="105"/>
      <c r="O66" s="102" t="s">
        <v>49</v>
      </c>
      <c r="P66" s="108">
        <v>7000</v>
      </c>
      <c r="Q66" s="54"/>
      <c r="R66" s="105"/>
      <c r="S66" s="103">
        <v>5.5E-2</v>
      </c>
      <c r="T66" s="104">
        <f t="shared" si="13"/>
        <v>0</v>
      </c>
      <c r="U66" s="104">
        <f t="shared" si="14"/>
        <v>0</v>
      </c>
      <c r="V66" s="58"/>
      <c r="W66" s="59"/>
      <c r="X66" s="58"/>
      <c r="Y66" s="59"/>
      <c r="Z66" s="58"/>
      <c r="AA66" s="59"/>
      <c r="AB66" s="58"/>
      <c r="AC66" s="59"/>
      <c r="AD66" s="58"/>
      <c r="AE66" s="59"/>
      <c r="AF66" s="58"/>
      <c r="AG66" s="59"/>
      <c r="AH66" s="58"/>
      <c r="AI66" s="59"/>
      <c r="AJ66" s="58"/>
      <c r="AK66" s="59"/>
      <c r="AL66" s="58"/>
      <c r="AM66" s="59"/>
      <c r="AN66" s="58"/>
      <c r="AO66" s="59"/>
      <c r="AP66" s="58"/>
      <c r="AQ66" s="59"/>
      <c r="AR66" s="58"/>
      <c r="AS66" s="59"/>
    </row>
    <row r="67" spans="1:45" s="11" customFormat="1" ht="97.5" customHeight="1" thickTop="1" thickBot="1">
      <c r="A67" s="101">
        <v>65</v>
      </c>
      <c r="B67" s="102" t="s">
        <v>207</v>
      </c>
      <c r="C67" s="102" t="s">
        <v>87</v>
      </c>
      <c r="D67" s="12"/>
      <c r="E67" s="12"/>
      <c r="F67" s="13"/>
      <c r="G67" s="13"/>
      <c r="H67" s="13"/>
      <c r="I67" s="13"/>
      <c r="J67" s="13"/>
      <c r="K67" s="13"/>
      <c r="L67" s="102" t="s">
        <v>147</v>
      </c>
      <c r="M67" s="102" t="s">
        <v>133</v>
      </c>
      <c r="N67" s="105"/>
      <c r="O67" s="102" t="s">
        <v>49</v>
      </c>
      <c r="P67" s="108">
        <v>2700</v>
      </c>
      <c r="Q67" s="54"/>
      <c r="R67" s="105"/>
      <c r="S67" s="103">
        <v>5.5E-2</v>
      </c>
      <c r="T67" s="104">
        <f t="shared" si="13"/>
        <v>0</v>
      </c>
      <c r="U67" s="104">
        <f t="shared" si="14"/>
        <v>0</v>
      </c>
      <c r="V67" s="58"/>
      <c r="W67" s="59"/>
      <c r="X67" s="58"/>
      <c r="Y67" s="59"/>
      <c r="Z67" s="58"/>
      <c r="AA67" s="59"/>
      <c r="AB67" s="58"/>
      <c r="AC67" s="59"/>
      <c r="AD67" s="58"/>
      <c r="AE67" s="59"/>
      <c r="AF67" s="58"/>
      <c r="AG67" s="59"/>
      <c r="AH67" s="58"/>
      <c r="AI67" s="59"/>
      <c r="AJ67" s="58"/>
      <c r="AK67" s="59"/>
      <c r="AL67" s="58"/>
      <c r="AM67" s="59"/>
      <c r="AN67" s="58"/>
      <c r="AO67" s="59"/>
      <c r="AP67" s="58"/>
      <c r="AQ67" s="59"/>
      <c r="AR67" s="58"/>
      <c r="AS67" s="59"/>
    </row>
    <row r="68" spans="1:45" s="11" customFormat="1" ht="97.5" customHeight="1" thickTop="1" thickBot="1">
      <c r="A68" s="101">
        <v>66</v>
      </c>
      <c r="B68" s="102" t="s">
        <v>239</v>
      </c>
      <c r="C68" s="102" t="s">
        <v>87</v>
      </c>
      <c r="D68" s="12"/>
      <c r="E68" s="12"/>
      <c r="F68" s="13"/>
      <c r="G68" s="13"/>
      <c r="H68" s="13"/>
      <c r="I68" s="13"/>
      <c r="J68" s="13"/>
      <c r="K68" s="13"/>
      <c r="L68" s="102" t="s">
        <v>147</v>
      </c>
      <c r="M68" s="102" t="s">
        <v>133</v>
      </c>
      <c r="N68" s="105"/>
      <c r="O68" s="102" t="s">
        <v>49</v>
      </c>
      <c r="P68" s="108">
        <v>1200</v>
      </c>
      <c r="Q68" s="54"/>
      <c r="R68" s="105"/>
      <c r="S68" s="103">
        <v>5.5E-2</v>
      </c>
      <c r="T68" s="104">
        <f t="shared" si="13"/>
        <v>0</v>
      </c>
      <c r="U68" s="104">
        <f t="shared" si="14"/>
        <v>0</v>
      </c>
      <c r="V68" s="58"/>
      <c r="W68" s="59"/>
      <c r="X68" s="58"/>
      <c r="Y68" s="59"/>
      <c r="Z68" s="58"/>
      <c r="AA68" s="59"/>
      <c r="AB68" s="58"/>
      <c r="AC68" s="59"/>
      <c r="AD68" s="58"/>
      <c r="AE68" s="59"/>
      <c r="AF68" s="58"/>
      <c r="AG68" s="59"/>
      <c r="AH68" s="58"/>
      <c r="AI68" s="59"/>
      <c r="AJ68" s="58"/>
      <c r="AK68" s="59"/>
      <c r="AL68" s="58"/>
      <c r="AM68" s="59"/>
      <c r="AN68" s="58"/>
      <c r="AO68" s="59"/>
      <c r="AP68" s="58"/>
      <c r="AQ68" s="59"/>
      <c r="AR68" s="58"/>
      <c r="AS68" s="59"/>
    </row>
    <row r="69" spans="1:45" s="11" customFormat="1" ht="97.5" customHeight="1" thickTop="1" thickBot="1">
      <c r="A69" s="101">
        <v>67</v>
      </c>
      <c r="B69" s="102" t="s">
        <v>243</v>
      </c>
      <c r="C69" s="102" t="s">
        <v>87</v>
      </c>
      <c r="D69" s="12"/>
      <c r="E69" s="12"/>
      <c r="F69" s="13"/>
      <c r="G69" s="13"/>
      <c r="H69" s="13"/>
      <c r="I69" s="13"/>
      <c r="J69" s="13"/>
      <c r="K69" s="13"/>
      <c r="L69" s="102" t="s">
        <v>147</v>
      </c>
      <c r="M69" s="102" t="s">
        <v>133</v>
      </c>
      <c r="N69" s="105"/>
      <c r="O69" s="102" t="s">
        <v>49</v>
      </c>
      <c r="P69" s="108">
        <v>1200</v>
      </c>
      <c r="Q69" s="54"/>
      <c r="R69" s="105"/>
      <c r="S69" s="103">
        <v>5.5E-2</v>
      </c>
      <c r="T69" s="104">
        <f t="shared" si="13"/>
        <v>0</v>
      </c>
      <c r="U69" s="104">
        <f t="shared" si="14"/>
        <v>0</v>
      </c>
      <c r="V69" s="58"/>
      <c r="W69" s="59"/>
      <c r="X69" s="58"/>
      <c r="Y69" s="59"/>
      <c r="Z69" s="58"/>
      <c r="AA69" s="59"/>
      <c r="AB69" s="58"/>
      <c r="AC69" s="59"/>
      <c r="AD69" s="58"/>
      <c r="AE69" s="59"/>
      <c r="AF69" s="58"/>
      <c r="AG69" s="59"/>
      <c r="AH69" s="58"/>
      <c r="AI69" s="59"/>
      <c r="AJ69" s="58"/>
      <c r="AK69" s="59"/>
      <c r="AL69" s="58"/>
      <c r="AM69" s="59"/>
      <c r="AN69" s="58"/>
      <c r="AO69" s="59"/>
      <c r="AP69" s="58"/>
      <c r="AQ69" s="59"/>
      <c r="AR69" s="58"/>
      <c r="AS69" s="59"/>
    </row>
    <row r="70" spans="1:45" s="11" customFormat="1" ht="97.5" customHeight="1" thickTop="1" thickBot="1">
      <c r="A70" s="101">
        <v>68</v>
      </c>
      <c r="B70" s="111" t="s">
        <v>245</v>
      </c>
      <c r="C70" s="102" t="s">
        <v>87</v>
      </c>
      <c r="D70" s="12"/>
      <c r="E70" s="12"/>
      <c r="F70" s="13"/>
      <c r="G70" s="13"/>
      <c r="H70" s="13"/>
      <c r="I70" s="13"/>
      <c r="J70" s="13"/>
      <c r="K70" s="13"/>
      <c r="L70" s="102" t="s">
        <v>147</v>
      </c>
      <c r="M70" s="102" t="s">
        <v>133</v>
      </c>
      <c r="N70" s="105"/>
      <c r="O70" s="102" t="s">
        <v>49</v>
      </c>
      <c r="P70" s="108">
        <v>1200</v>
      </c>
      <c r="Q70" s="54"/>
      <c r="R70" s="105"/>
      <c r="S70" s="103">
        <v>5.5E-2</v>
      </c>
      <c r="T70" s="104">
        <f t="shared" si="13"/>
        <v>0</v>
      </c>
      <c r="U70" s="104">
        <f t="shared" si="14"/>
        <v>0</v>
      </c>
      <c r="V70" s="58"/>
      <c r="W70" s="59"/>
      <c r="X70" s="58"/>
      <c r="Y70" s="59"/>
      <c r="Z70" s="58"/>
      <c r="AA70" s="59"/>
      <c r="AB70" s="58"/>
      <c r="AC70" s="59"/>
      <c r="AD70" s="58"/>
      <c r="AE70" s="59"/>
      <c r="AF70" s="58"/>
      <c r="AG70" s="59"/>
      <c r="AH70" s="58"/>
      <c r="AI70" s="59"/>
      <c r="AJ70" s="58"/>
      <c r="AK70" s="59"/>
      <c r="AL70" s="58"/>
      <c r="AM70" s="59"/>
      <c r="AN70" s="58"/>
      <c r="AO70" s="59"/>
      <c r="AP70" s="58"/>
      <c r="AQ70" s="59"/>
      <c r="AR70" s="58"/>
      <c r="AS70" s="59"/>
    </row>
    <row r="71" spans="1:45" s="11" customFormat="1" ht="97.5" customHeight="1" thickTop="1" thickBot="1">
      <c r="A71" s="101">
        <v>69</v>
      </c>
      <c r="B71" s="102" t="s">
        <v>238</v>
      </c>
      <c r="C71" s="102" t="s">
        <v>87</v>
      </c>
      <c r="D71" s="12"/>
      <c r="E71" s="12"/>
      <c r="F71" s="13"/>
      <c r="G71" s="13"/>
      <c r="H71" s="13"/>
      <c r="I71" s="13"/>
      <c r="J71" s="13"/>
      <c r="K71" s="13"/>
      <c r="L71" s="102" t="s">
        <v>147</v>
      </c>
      <c r="M71" s="102" t="s">
        <v>133</v>
      </c>
      <c r="N71" s="105"/>
      <c r="O71" s="102" t="s">
        <v>49</v>
      </c>
      <c r="P71" s="108">
        <v>1200</v>
      </c>
      <c r="Q71" s="54"/>
      <c r="R71" s="105"/>
      <c r="S71" s="103">
        <v>5.5E-2</v>
      </c>
      <c r="T71" s="104">
        <f t="shared" si="13"/>
        <v>0</v>
      </c>
      <c r="U71" s="104">
        <f t="shared" si="14"/>
        <v>0</v>
      </c>
      <c r="V71" s="58"/>
      <c r="W71" s="59"/>
      <c r="X71" s="58"/>
      <c r="Y71" s="59"/>
      <c r="Z71" s="58"/>
      <c r="AA71" s="59"/>
      <c r="AB71" s="58"/>
      <c r="AC71" s="59"/>
      <c r="AD71" s="58"/>
      <c r="AE71" s="59"/>
      <c r="AF71" s="58"/>
      <c r="AG71" s="59"/>
      <c r="AH71" s="58"/>
      <c r="AI71" s="59"/>
      <c r="AJ71" s="58"/>
      <c r="AK71" s="59"/>
      <c r="AL71" s="58"/>
      <c r="AM71" s="59"/>
      <c r="AN71" s="58"/>
      <c r="AO71" s="59"/>
      <c r="AP71" s="58"/>
      <c r="AQ71" s="59"/>
      <c r="AR71" s="58"/>
      <c r="AS71" s="59"/>
    </row>
    <row r="72" spans="1:45" s="11" customFormat="1" ht="97.5" customHeight="1" thickTop="1" thickBot="1">
      <c r="A72" s="101">
        <v>70</v>
      </c>
      <c r="B72" s="102" t="s">
        <v>240</v>
      </c>
      <c r="C72" s="102" t="s">
        <v>87</v>
      </c>
      <c r="D72" s="12"/>
      <c r="E72" s="12"/>
      <c r="F72" s="13"/>
      <c r="G72" s="13"/>
      <c r="H72" s="13"/>
      <c r="I72" s="13"/>
      <c r="J72" s="13"/>
      <c r="K72" s="13"/>
      <c r="L72" s="102" t="s">
        <v>147</v>
      </c>
      <c r="M72" s="102" t="s">
        <v>133</v>
      </c>
      <c r="N72" s="105"/>
      <c r="O72" s="102" t="s">
        <v>49</v>
      </c>
      <c r="P72" s="108">
        <v>1200</v>
      </c>
      <c r="Q72" s="54"/>
      <c r="R72" s="105"/>
      <c r="S72" s="103">
        <v>5.5E-2</v>
      </c>
      <c r="T72" s="104">
        <f t="shared" si="13"/>
        <v>0</v>
      </c>
      <c r="U72" s="104">
        <f t="shared" si="14"/>
        <v>0</v>
      </c>
      <c r="V72" s="58"/>
      <c r="W72" s="59"/>
      <c r="X72" s="58"/>
      <c r="Y72" s="59"/>
      <c r="Z72" s="58"/>
      <c r="AA72" s="59"/>
      <c r="AB72" s="58"/>
      <c r="AC72" s="59"/>
      <c r="AD72" s="58"/>
      <c r="AE72" s="59"/>
      <c r="AF72" s="58"/>
      <c r="AG72" s="59"/>
      <c r="AH72" s="58"/>
      <c r="AI72" s="59"/>
      <c r="AJ72" s="58"/>
      <c r="AK72" s="59"/>
      <c r="AL72" s="58"/>
      <c r="AM72" s="59"/>
      <c r="AN72" s="58"/>
      <c r="AO72" s="59"/>
      <c r="AP72" s="58"/>
      <c r="AQ72" s="59"/>
      <c r="AR72" s="58"/>
      <c r="AS72" s="59"/>
    </row>
    <row r="73" spans="1:45" s="11" customFormat="1" ht="97.5" customHeight="1" thickTop="1">
      <c r="A73" s="101">
        <v>71</v>
      </c>
      <c r="B73" s="102" t="s">
        <v>241</v>
      </c>
      <c r="C73" s="102" t="s">
        <v>87</v>
      </c>
      <c r="D73" s="12"/>
      <c r="E73" s="12"/>
      <c r="F73" s="13"/>
      <c r="G73" s="13"/>
      <c r="H73" s="13"/>
      <c r="I73" s="13"/>
      <c r="J73" s="13"/>
      <c r="K73" s="13"/>
      <c r="L73" s="102" t="s">
        <v>147</v>
      </c>
      <c r="M73" s="102" t="s">
        <v>133</v>
      </c>
      <c r="N73" s="105"/>
      <c r="O73" s="102" t="s">
        <v>49</v>
      </c>
      <c r="P73" s="108">
        <v>1200</v>
      </c>
      <c r="Q73" s="54"/>
      <c r="R73" s="105"/>
      <c r="S73" s="103">
        <v>5.5E-2</v>
      </c>
      <c r="T73" s="104">
        <f t="shared" si="13"/>
        <v>0</v>
      </c>
      <c r="U73" s="104">
        <f t="shared" si="14"/>
        <v>0</v>
      </c>
      <c r="V73" s="58"/>
      <c r="W73" s="59"/>
      <c r="X73" s="58"/>
      <c r="Y73" s="59"/>
      <c r="Z73" s="58"/>
      <c r="AA73" s="59"/>
      <c r="AB73" s="58"/>
      <c r="AC73" s="59"/>
      <c r="AD73" s="58"/>
      <c r="AE73" s="59"/>
      <c r="AF73" s="58"/>
      <c r="AG73" s="59"/>
      <c r="AH73" s="58"/>
      <c r="AI73" s="59"/>
      <c r="AJ73" s="58"/>
      <c r="AK73" s="59"/>
      <c r="AL73" s="58"/>
      <c r="AM73" s="59"/>
      <c r="AN73" s="58"/>
      <c r="AO73" s="59"/>
      <c r="AP73" s="58"/>
      <c r="AQ73" s="59"/>
      <c r="AR73" s="58"/>
      <c r="AS73" s="59"/>
    </row>
    <row r="74" spans="1:45" ht="26">
      <c r="M74" s="15"/>
      <c r="N74" s="16"/>
      <c r="T74" s="76">
        <f t="shared" si="7"/>
        <v>0</v>
      </c>
      <c r="U74" s="76">
        <f t="shared" si="8"/>
        <v>0</v>
      </c>
    </row>
    <row r="75" spans="1:45" ht="26">
      <c r="H75" s="10"/>
      <c r="I75" s="10"/>
      <c r="J75" s="10"/>
      <c r="K75" s="10"/>
      <c r="L75" s="10"/>
      <c r="M75" s="15"/>
      <c r="N75" s="16"/>
      <c r="O75" s="10"/>
      <c r="T75" s="76">
        <f t="shared" si="7"/>
        <v>0</v>
      </c>
      <c r="U75" s="76">
        <f t="shared" si="8"/>
        <v>0</v>
      </c>
    </row>
    <row r="76" spans="1:45" ht="3.75" customHeight="1">
      <c r="H76" s="10"/>
      <c r="I76" s="10"/>
      <c r="J76" s="10"/>
      <c r="K76" s="10"/>
      <c r="L76" s="10"/>
      <c r="M76" s="15"/>
      <c r="N76" s="16"/>
      <c r="O76" s="10"/>
      <c r="P76" s="10"/>
      <c r="Q76" s="10"/>
    </row>
    <row r="77" spans="1:45">
      <c r="A77" s="133" t="s">
        <v>24</v>
      </c>
      <c r="B77" s="133"/>
      <c r="C77" s="133"/>
      <c r="D77" s="133"/>
      <c r="E77" s="133"/>
      <c r="F77" s="133"/>
      <c r="G77" s="133"/>
      <c r="H77" s="10"/>
      <c r="I77" s="10"/>
      <c r="J77" s="10"/>
      <c r="K77" s="10"/>
      <c r="L77" s="10"/>
      <c r="M77" s="15"/>
      <c r="N77" s="16"/>
      <c r="O77" s="10"/>
      <c r="P77" s="10"/>
      <c r="Q77" s="10"/>
    </row>
    <row r="78" spans="1:45">
      <c r="A78" s="133"/>
      <c r="B78" s="133"/>
      <c r="C78" s="133"/>
      <c r="D78" s="133"/>
      <c r="E78" s="133"/>
      <c r="F78" s="133"/>
      <c r="G78" s="133"/>
      <c r="H78" s="10"/>
      <c r="I78" s="10"/>
      <c r="J78" s="10"/>
      <c r="K78" s="10"/>
      <c r="L78" s="10"/>
      <c r="M78" s="15"/>
      <c r="N78" s="16"/>
      <c r="O78" s="10"/>
      <c r="P78" s="10"/>
      <c r="Q78" s="10"/>
    </row>
    <row r="79" spans="1:45">
      <c r="A79" s="134" t="s">
        <v>25</v>
      </c>
      <c r="B79" s="134"/>
      <c r="C79" s="134"/>
      <c r="D79" s="134"/>
      <c r="E79" s="134"/>
      <c r="F79" s="134"/>
      <c r="G79" s="134"/>
    </row>
    <row r="80" spans="1:45">
      <c r="A80" s="134"/>
      <c r="B80" s="134"/>
      <c r="C80" s="134"/>
      <c r="D80" s="134"/>
      <c r="E80" s="134"/>
      <c r="F80" s="134"/>
      <c r="G80" s="134"/>
    </row>
  </sheetData>
  <mergeCells count="14">
    <mergeCell ref="AN1:AO1"/>
    <mergeCell ref="AP1:AQ1"/>
    <mergeCell ref="AR1:AS1"/>
    <mergeCell ref="V1:W1"/>
    <mergeCell ref="X1:Y1"/>
    <mergeCell ref="Z1:AA1"/>
    <mergeCell ref="AB1:AC1"/>
    <mergeCell ref="AD1:AE1"/>
    <mergeCell ref="AF1:AG1"/>
    <mergeCell ref="A77:G78"/>
    <mergeCell ref="A79:G80"/>
    <mergeCell ref="AH1:AI1"/>
    <mergeCell ref="AJ1:AK1"/>
    <mergeCell ref="AL1:AM1"/>
  </mergeCells>
  <hyperlinks>
    <hyperlink ref="L2" r:id="rId1" display="https://rnm.franceagrimer.fr/prix" xr:uid="{53C34823-D524-47D0-A66B-C235AAA5EE3F}"/>
  </hyperlinks>
  <printOptions horizontalCentered="1" verticalCentered="1"/>
  <pageMargins left="0.19685039370078741" right="0.19685039370078741" top="0.78740157480314965" bottom="0.78740157480314965" header="0.31496062992125984" footer="0.31496062992125984"/>
  <pageSetup paperSize="8" scale="36" fitToHeight="0" orientation="landscape" r:id="rId2"/>
  <headerFooter>
    <oddHeader xml:space="preserve">&amp;LConsultation n°25/027
&amp;CANNEXES FINANCIERES
LOT 3 - Fourniture de FRUITS ET LEGUMES 1er , 4e et 5e gamme conventionnels </oddHeader>
    <oddFooter>&amp;CDernière date de mise à jour : 06/082024&amp;RDate, cachet, signature, précédée
 du nom du signataire
Page &amp;P/&amp;N</oddFooter>
  </headerFooter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6F3FC-3AF9-424C-B9C1-256D0574ACB8}">
  <sheetPr>
    <pageSetUpPr fitToPage="1"/>
  </sheetPr>
  <dimension ref="A1:N66"/>
  <sheetViews>
    <sheetView view="pageLayout" topLeftCell="C1" zoomScaleNormal="70" zoomScaleSheetLayoutView="100" workbookViewId="0">
      <selection activeCell="D18" sqref="D18"/>
    </sheetView>
  </sheetViews>
  <sheetFormatPr baseColWidth="10" defaultRowHeight="14.5"/>
  <cols>
    <col min="1" max="1" width="13.453125" customWidth="1"/>
    <col min="2" max="2" width="47.453125" customWidth="1"/>
    <col min="3" max="3" width="42" customWidth="1"/>
    <col min="4" max="14" width="20.7265625" customWidth="1"/>
  </cols>
  <sheetData>
    <row r="1" spans="1:14" ht="30.75" customHeight="1">
      <c r="A1" s="137" t="s">
        <v>134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91" customFormat="1" ht="74.25" customHeight="1">
      <c r="A2" s="83" t="s">
        <v>27</v>
      </c>
      <c r="B2" s="84" t="s">
        <v>4</v>
      </c>
      <c r="C2" s="84" t="s">
        <v>6</v>
      </c>
      <c r="D2" s="84" t="s">
        <v>5</v>
      </c>
      <c r="E2" s="85" t="s">
        <v>143</v>
      </c>
      <c r="F2" s="84" t="s">
        <v>7</v>
      </c>
      <c r="G2" s="84" t="s">
        <v>135</v>
      </c>
      <c r="H2" s="84" t="s">
        <v>8</v>
      </c>
      <c r="I2" s="86" t="s">
        <v>9</v>
      </c>
      <c r="J2" s="86" t="s">
        <v>136</v>
      </c>
      <c r="K2" s="87" t="s">
        <v>28</v>
      </c>
      <c r="L2" s="88" t="s">
        <v>137</v>
      </c>
      <c r="M2" s="89" t="s">
        <v>138</v>
      </c>
      <c r="N2" s="90" t="s">
        <v>139</v>
      </c>
    </row>
    <row r="3" spans="1:14" ht="25" customHeight="1">
      <c r="A3" s="92">
        <v>1</v>
      </c>
      <c r="B3" s="93" t="s">
        <v>140</v>
      </c>
      <c r="C3" s="93"/>
      <c r="D3" s="94"/>
      <c r="E3" s="94"/>
      <c r="F3" s="94"/>
      <c r="G3" s="94"/>
      <c r="H3" s="94"/>
      <c r="I3" s="94"/>
      <c r="J3" s="94"/>
      <c r="K3" s="94"/>
      <c r="L3" s="94"/>
      <c r="M3" s="94"/>
      <c r="N3" s="95">
        <v>5.5E-2</v>
      </c>
    </row>
    <row r="4" spans="1:14" ht="25" customHeight="1">
      <c r="A4" s="92">
        <v>2</v>
      </c>
      <c r="B4" s="93" t="s">
        <v>140</v>
      </c>
      <c r="C4" s="93"/>
      <c r="D4" s="94"/>
      <c r="E4" s="94"/>
      <c r="F4" s="94"/>
      <c r="G4" s="94"/>
      <c r="H4" s="94"/>
      <c r="I4" s="94"/>
      <c r="J4" s="94"/>
      <c r="K4" s="94"/>
      <c r="L4" s="94"/>
      <c r="M4" s="94"/>
      <c r="N4" s="95">
        <v>5.5E-2</v>
      </c>
    </row>
    <row r="5" spans="1:14" ht="25" customHeight="1">
      <c r="A5" s="92">
        <v>3</v>
      </c>
      <c r="B5" s="93" t="s">
        <v>140</v>
      </c>
      <c r="C5" s="96"/>
      <c r="D5" s="94"/>
      <c r="E5" s="94"/>
      <c r="F5" s="94"/>
      <c r="G5" s="94"/>
      <c r="H5" s="94"/>
      <c r="I5" s="94"/>
      <c r="J5" s="94"/>
      <c r="K5" s="94"/>
      <c r="L5" s="94"/>
      <c r="M5" s="94"/>
      <c r="N5" s="95">
        <v>5.5E-2</v>
      </c>
    </row>
    <row r="6" spans="1:14" ht="25" customHeight="1">
      <c r="A6" s="92">
        <v>4</v>
      </c>
      <c r="B6" s="93" t="s">
        <v>140</v>
      </c>
      <c r="C6" s="93"/>
      <c r="D6" s="94"/>
      <c r="E6" s="94"/>
      <c r="F6" s="94"/>
      <c r="G6" s="94"/>
      <c r="H6" s="94"/>
      <c r="I6" s="94"/>
      <c r="J6" s="94"/>
      <c r="K6" s="94"/>
      <c r="L6" s="94"/>
      <c r="M6" s="94"/>
      <c r="N6" s="95">
        <v>5.5E-2</v>
      </c>
    </row>
    <row r="7" spans="1:14" ht="25" customHeight="1">
      <c r="A7" s="92">
        <v>5</v>
      </c>
      <c r="B7" s="93" t="s">
        <v>140</v>
      </c>
      <c r="C7" s="93"/>
      <c r="D7" s="94"/>
      <c r="E7" s="94"/>
      <c r="F7" s="94"/>
      <c r="G7" s="94"/>
      <c r="H7" s="94"/>
      <c r="I7" s="94"/>
      <c r="J7" s="94"/>
      <c r="K7" s="94"/>
      <c r="L7" s="94"/>
      <c r="M7" s="94"/>
      <c r="N7" s="95">
        <v>5.5E-2</v>
      </c>
    </row>
    <row r="8" spans="1:14" ht="25" customHeight="1">
      <c r="A8" s="92">
        <v>6</v>
      </c>
      <c r="B8" s="93" t="s">
        <v>140</v>
      </c>
      <c r="C8" s="93"/>
      <c r="D8" s="94"/>
      <c r="E8" s="94"/>
      <c r="F8" s="94"/>
      <c r="G8" s="94"/>
      <c r="H8" s="94"/>
      <c r="I8" s="94"/>
      <c r="J8" s="94"/>
      <c r="K8" s="94"/>
      <c r="L8" s="94"/>
      <c r="M8" s="94"/>
      <c r="N8" s="95">
        <v>5.5E-2</v>
      </c>
    </row>
    <row r="9" spans="1:14" ht="25" customHeight="1">
      <c r="A9" s="92">
        <v>7</v>
      </c>
      <c r="B9" s="93" t="s">
        <v>140</v>
      </c>
      <c r="C9" s="93"/>
      <c r="D9" s="94"/>
      <c r="E9" s="94"/>
      <c r="F9" s="94"/>
      <c r="G9" s="94"/>
      <c r="H9" s="94"/>
      <c r="I9" s="94"/>
      <c r="J9" s="94"/>
      <c r="K9" s="94"/>
      <c r="L9" s="94"/>
      <c r="M9" s="94"/>
      <c r="N9" s="95">
        <v>5.5E-2</v>
      </c>
    </row>
    <row r="10" spans="1:14" ht="25" customHeight="1">
      <c r="A10" s="92">
        <v>8</v>
      </c>
      <c r="B10" s="93" t="s">
        <v>140</v>
      </c>
      <c r="C10" s="97"/>
      <c r="D10" s="94" t="s">
        <v>26</v>
      </c>
      <c r="E10" s="94"/>
      <c r="F10" s="94"/>
      <c r="G10" s="94"/>
      <c r="H10" s="94"/>
      <c r="I10" s="94"/>
      <c r="J10" s="94"/>
      <c r="K10" s="94"/>
      <c r="L10" s="94"/>
      <c r="M10" s="94"/>
      <c r="N10" s="95">
        <v>5.5E-2</v>
      </c>
    </row>
    <row r="11" spans="1:14" ht="25" customHeight="1">
      <c r="A11" s="92">
        <v>9</v>
      </c>
      <c r="B11" s="93" t="s">
        <v>140</v>
      </c>
      <c r="C11" s="97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5">
        <v>5.5E-2</v>
      </c>
    </row>
    <row r="12" spans="1:14" ht="25" customHeight="1">
      <c r="A12" s="92">
        <v>10</v>
      </c>
      <c r="B12" s="93" t="s">
        <v>140</v>
      </c>
      <c r="C12" s="97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5">
        <v>5.5E-2</v>
      </c>
    </row>
    <row r="13" spans="1:14" ht="25" customHeight="1">
      <c r="A13" s="92">
        <v>11</v>
      </c>
      <c r="B13" s="93" t="s">
        <v>140</v>
      </c>
      <c r="C13" s="97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5">
        <v>5.5E-2</v>
      </c>
    </row>
    <row r="14" spans="1:14" ht="25" customHeight="1">
      <c r="A14" s="92">
        <v>12</v>
      </c>
      <c r="B14" s="93" t="s">
        <v>140</v>
      </c>
      <c r="C14" s="97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5">
        <v>5.5E-2</v>
      </c>
    </row>
    <row r="15" spans="1:14" ht="25" customHeight="1">
      <c r="A15" s="92">
        <v>13</v>
      </c>
      <c r="B15" s="93" t="s">
        <v>140</v>
      </c>
      <c r="C15" s="97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5">
        <v>5.5E-2</v>
      </c>
    </row>
    <row r="16" spans="1:14" ht="25" customHeight="1">
      <c r="A16" s="92">
        <v>14</v>
      </c>
      <c r="B16" s="93" t="s">
        <v>140</v>
      </c>
      <c r="C16" s="97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5">
        <v>5.5E-2</v>
      </c>
    </row>
    <row r="17" spans="1:14" ht="25" customHeight="1">
      <c r="A17" s="92">
        <v>15</v>
      </c>
      <c r="B17" s="93" t="s">
        <v>140</v>
      </c>
      <c r="C17" s="97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5">
        <v>5.5E-2</v>
      </c>
    </row>
    <row r="18" spans="1:14" ht="25" customHeight="1">
      <c r="A18" s="92">
        <v>16</v>
      </c>
      <c r="B18" s="93" t="s">
        <v>140</v>
      </c>
      <c r="C18" s="97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>
        <v>5.5E-2</v>
      </c>
    </row>
    <row r="19" spans="1:14" ht="25" customHeight="1">
      <c r="A19" s="92">
        <v>17</v>
      </c>
      <c r="B19" s="93" t="s">
        <v>140</v>
      </c>
      <c r="C19" s="97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>
        <v>5.5E-2</v>
      </c>
    </row>
    <row r="20" spans="1:14" ht="25" customHeight="1">
      <c r="A20" s="92">
        <v>18</v>
      </c>
      <c r="B20" s="93" t="s">
        <v>140</v>
      </c>
      <c r="C20" s="97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5">
        <v>5.5E-2</v>
      </c>
    </row>
    <row r="21" spans="1:14" ht="25" customHeight="1">
      <c r="A21" s="92">
        <v>19</v>
      </c>
      <c r="B21" s="93" t="s">
        <v>140</v>
      </c>
      <c r="C21" s="97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5">
        <v>5.5E-2</v>
      </c>
    </row>
    <row r="22" spans="1:14" ht="25" customHeight="1">
      <c r="A22" s="92">
        <v>20</v>
      </c>
      <c r="B22" s="93" t="s">
        <v>140</v>
      </c>
      <c r="C22" s="97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5">
        <v>5.5E-2</v>
      </c>
    </row>
    <row r="23" spans="1:14" ht="25" customHeight="1">
      <c r="A23" s="92">
        <v>21</v>
      </c>
      <c r="B23" s="93" t="s">
        <v>140</v>
      </c>
      <c r="C23" s="97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5">
        <v>5.5E-2</v>
      </c>
    </row>
    <row r="24" spans="1:14" ht="25" customHeight="1">
      <c r="A24" s="92">
        <v>22</v>
      </c>
      <c r="B24" s="93" t="s">
        <v>140</v>
      </c>
      <c r="C24" s="97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5">
        <v>5.5E-2</v>
      </c>
    </row>
    <row r="25" spans="1:14" ht="25" customHeight="1">
      <c r="A25" s="92">
        <v>23</v>
      </c>
      <c r="B25" s="93" t="s">
        <v>140</v>
      </c>
      <c r="C25" s="97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5">
        <v>5.5E-2</v>
      </c>
    </row>
    <row r="26" spans="1:14" ht="25" customHeight="1">
      <c r="A26" s="92">
        <v>24</v>
      </c>
      <c r="B26" s="93" t="s">
        <v>141</v>
      </c>
      <c r="C26" s="97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5">
        <v>5.5E-2</v>
      </c>
    </row>
    <row r="27" spans="1:14" ht="25" customHeight="1">
      <c r="A27" s="92">
        <v>25</v>
      </c>
      <c r="B27" s="93" t="s">
        <v>141</v>
      </c>
      <c r="C27" s="97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5">
        <v>5.5E-2</v>
      </c>
    </row>
    <row r="28" spans="1:14" ht="25" customHeight="1">
      <c r="A28" s="92">
        <v>26</v>
      </c>
      <c r="B28" s="93" t="s">
        <v>141</v>
      </c>
      <c r="C28" s="97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5">
        <v>5.5E-2</v>
      </c>
    </row>
    <row r="29" spans="1:14" ht="25" customHeight="1">
      <c r="A29" s="92">
        <v>27</v>
      </c>
      <c r="B29" s="93" t="s">
        <v>141</v>
      </c>
      <c r="C29" s="97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5">
        <v>5.5E-2</v>
      </c>
    </row>
    <row r="30" spans="1:14" ht="25" customHeight="1">
      <c r="A30" s="92">
        <v>28</v>
      </c>
      <c r="B30" s="93" t="s">
        <v>141</v>
      </c>
      <c r="C30" s="97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5">
        <v>5.5E-2</v>
      </c>
    </row>
    <row r="31" spans="1:14" ht="25" customHeight="1">
      <c r="A31" s="92">
        <v>29</v>
      </c>
      <c r="B31" s="93" t="s">
        <v>141</v>
      </c>
      <c r="C31" s="97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5">
        <v>5.5E-2</v>
      </c>
    </row>
    <row r="32" spans="1:14" ht="25" customHeight="1">
      <c r="A32" s="92">
        <v>30</v>
      </c>
      <c r="B32" s="93" t="s">
        <v>141</v>
      </c>
      <c r="C32" s="97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5">
        <v>5.5E-2</v>
      </c>
    </row>
    <row r="33" spans="1:14" ht="25" customHeight="1">
      <c r="A33" s="92">
        <v>31</v>
      </c>
      <c r="B33" s="93" t="s">
        <v>141</v>
      </c>
      <c r="C33" s="97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5">
        <v>5.5E-2</v>
      </c>
    </row>
    <row r="34" spans="1:14" ht="25" customHeight="1">
      <c r="A34" s="92">
        <v>32</v>
      </c>
      <c r="B34" s="93" t="s">
        <v>141</v>
      </c>
      <c r="C34" s="97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5">
        <v>5.5E-2</v>
      </c>
    </row>
    <row r="35" spans="1:14" ht="25" customHeight="1">
      <c r="A35" s="92">
        <v>33</v>
      </c>
      <c r="B35" s="93" t="s">
        <v>141</v>
      </c>
      <c r="C35" s="97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5">
        <v>5.5E-2</v>
      </c>
    </row>
    <row r="36" spans="1:14" ht="25" customHeight="1">
      <c r="A36" s="92">
        <v>34</v>
      </c>
      <c r="B36" s="93" t="s">
        <v>141</v>
      </c>
      <c r="C36" s="97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5">
        <v>5.5E-2</v>
      </c>
    </row>
    <row r="37" spans="1:14" ht="25" customHeight="1">
      <c r="A37" s="92">
        <v>37</v>
      </c>
      <c r="B37" s="93" t="s">
        <v>141</v>
      </c>
      <c r="C37" s="97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5">
        <v>5.5E-2</v>
      </c>
    </row>
    <row r="38" spans="1:14" ht="25" customHeight="1">
      <c r="A38" s="92">
        <v>39</v>
      </c>
      <c r="B38" s="93" t="s">
        <v>141</v>
      </c>
      <c r="C38" s="97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5">
        <v>5.5E-2</v>
      </c>
    </row>
    <row r="39" spans="1:14" ht="25" customHeight="1">
      <c r="A39" s="92">
        <v>40</v>
      </c>
      <c r="B39" s="93" t="s">
        <v>141</v>
      </c>
      <c r="C39" s="97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5">
        <v>5.5E-2</v>
      </c>
    </row>
    <row r="40" spans="1:14" ht="25" customHeight="1">
      <c r="A40" s="92">
        <v>57</v>
      </c>
      <c r="B40" s="93" t="s">
        <v>141</v>
      </c>
      <c r="C40" s="97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5">
        <v>5.5E-2</v>
      </c>
    </row>
    <row r="41" spans="1:14" ht="25" customHeight="1">
      <c r="A41" s="92">
        <v>58</v>
      </c>
      <c r="B41" s="93" t="s">
        <v>141</v>
      </c>
      <c r="C41" s="97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5">
        <v>5.5E-2</v>
      </c>
    </row>
    <row r="42" spans="1:14" ht="25" customHeight="1">
      <c r="A42" s="92">
        <v>59</v>
      </c>
      <c r="B42" s="93" t="s">
        <v>141</v>
      </c>
      <c r="C42" s="97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5">
        <v>5.5E-2</v>
      </c>
    </row>
    <row r="43" spans="1:14" ht="25" customHeight="1">
      <c r="A43" s="92">
        <v>60</v>
      </c>
      <c r="B43" s="93" t="s">
        <v>141</v>
      </c>
      <c r="C43" s="97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5">
        <v>5.5E-2</v>
      </c>
    </row>
    <row r="44" spans="1:14" ht="25" customHeight="1">
      <c r="A44" s="92">
        <v>61</v>
      </c>
      <c r="B44" s="93" t="s">
        <v>141</v>
      </c>
      <c r="C44" s="97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5">
        <v>5.5E-2</v>
      </c>
    </row>
    <row r="45" spans="1:14" ht="25" customHeight="1">
      <c r="A45" s="92">
        <v>62</v>
      </c>
      <c r="B45" s="93" t="s">
        <v>141</v>
      </c>
      <c r="C45" s="97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5">
        <v>5.5E-2</v>
      </c>
    </row>
    <row r="46" spans="1:14" ht="25" customHeight="1">
      <c r="A46" s="92">
        <v>63</v>
      </c>
      <c r="B46" s="93" t="s">
        <v>142</v>
      </c>
      <c r="C46" s="97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5">
        <v>5.5E-2</v>
      </c>
    </row>
    <row r="47" spans="1:14" ht="25" customHeight="1">
      <c r="A47" s="92">
        <v>64</v>
      </c>
      <c r="B47" s="93" t="s">
        <v>142</v>
      </c>
      <c r="C47" s="97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5">
        <v>5.5E-2</v>
      </c>
    </row>
    <row r="48" spans="1:14" ht="25" customHeight="1">
      <c r="A48" s="92">
        <v>65</v>
      </c>
      <c r="B48" s="93" t="s">
        <v>142</v>
      </c>
      <c r="C48" s="97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5">
        <v>5.5E-2</v>
      </c>
    </row>
    <row r="49" spans="1:14" ht="25" customHeight="1">
      <c r="A49" s="92">
        <v>66</v>
      </c>
      <c r="B49" s="93" t="s">
        <v>142</v>
      </c>
      <c r="C49" s="97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5">
        <v>5.5E-2</v>
      </c>
    </row>
    <row r="50" spans="1:14" ht="25" customHeight="1">
      <c r="A50" s="92">
        <v>67</v>
      </c>
      <c r="B50" s="93" t="s">
        <v>142</v>
      </c>
      <c r="C50" s="97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5">
        <v>5.5E-2</v>
      </c>
    </row>
    <row r="51" spans="1:14" ht="25" customHeight="1">
      <c r="A51" s="92">
        <v>69</v>
      </c>
      <c r="B51" s="93" t="s">
        <v>142</v>
      </c>
      <c r="C51" s="97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5">
        <v>5.5E-2</v>
      </c>
    </row>
    <row r="52" spans="1:14" ht="25" customHeight="1">
      <c r="A52" s="92">
        <v>70</v>
      </c>
      <c r="B52" s="93" t="s">
        <v>142</v>
      </c>
      <c r="C52" s="97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5">
        <v>5.5E-2</v>
      </c>
    </row>
    <row r="53" spans="1:14" ht="25" customHeight="1">
      <c r="A53" s="92">
        <v>72</v>
      </c>
      <c r="B53" s="93" t="s">
        <v>142</v>
      </c>
      <c r="C53" s="97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5">
        <v>5.5E-2</v>
      </c>
    </row>
    <row r="54" spans="1:14" ht="25" customHeight="1">
      <c r="A54" s="92">
        <v>73</v>
      </c>
      <c r="B54" s="93" t="s">
        <v>142</v>
      </c>
      <c r="C54" s="97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5">
        <v>5.5E-2</v>
      </c>
    </row>
    <row r="55" spans="1:14" ht="25" customHeight="1">
      <c r="A55" s="92">
        <v>74</v>
      </c>
      <c r="B55" s="93" t="s">
        <v>142</v>
      </c>
      <c r="C55" s="97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5">
        <v>5.5E-2</v>
      </c>
    </row>
    <row r="56" spans="1:14" ht="25" customHeight="1">
      <c r="A56" s="92">
        <v>75</v>
      </c>
      <c r="B56" s="93" t="s">
        <v>142</v>
      </c>
      <c r="C56" s="97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5">
        <v>5.5E-2</v>
      </c>
    </row>
    <row r="57" spans="1:14" ht="25" customHeight="1">
      <c r="A57" s="92">
        <v>76</v>
      </c>
      <c r="B57" s="93" t="s">
        <v>142</v>
      </c>
      <c r="C57" s="97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5">
        <v>5.5E-2</v>
      </c>
    </row>
    <row r="58" spans="1:14" ht="25" customHeight="1">
      <c r="A58" s="92">
        <v>77</v>
      </c>
      <c r="B58" s="93" t="s">
        <v>142</v>
      </c>
      <c r="C58" s="97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5">
        <v>5.5E-2</v>
      </c>
    </row>
    <row r="59" spans="1:14" ht="25" customHeight="1">
      <c r="A59" s="92">
        <v>78</v>
      </c>
      <c r="B59" s="93" t="s">
        <v>142</v>
      </c>
      <c r="C59" s="97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5">
        <v>5.5E-2</v>
      </c>
    </row>
    <row r="60" spans="1:14" ht="25" customHeight="1">
      <c r="A60" s="92">
        <v>79</v>
      </c>
      <c r="B60" s="93" t="s">
        <v>142</v>
      </c>
      <c r="C60" s="97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5">
        <v>5.5E-2</v>
      </c>
    </row>
    <row r="61" spans="1:14" ht="25" customHeight="1">
      <c r="A61" s="92">
        <v>80</v>
      </c>
      <c r="B61" s="93" t="s">
        <v>142</v>
      </c>
      <c r="C61" s="97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5">
        <v>5.5E-2</v>
      </c>
    </row>
    <row r="62" spans="1:14" ht="25" customHeight="1">
      <c r="A62" s="92">
        <v>81</v>
      </c>
      <c r="B62" s="93" t="s">
        <v>142</v>
      </c>
      <c r="C62" s="97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5">
        <v>5.5E-2</v>
      </c>
    </row>
    <row r="63" spans="1:14" ht="25" customHeight="1">
      <c r="A63" s="92">
        <v>82</v>
      </c>
      <c r="B63" s="93" t="s">
        <v>142</v>
      </c>
      <c r="C63" s="97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5">
        <v>5.5E-2</v>
      </c>
    </row>
    <row r="64" spans="1:14" ht="25" customHeight="1">
      <c r="A64" s="92">
        <v>83</v>
      </c>
      <c r="B64" s="93" t="s">
        <v>142</v>
      </c>
      <c r="C64" s="97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5">
        <v>5.5E-2</v>
      </c>
    </row>
    <row r="65" spans="1:14" ht="25" customHeight="1">
      <c r="A65" s="92">
        <v>84</v>
      </c>
      <c r="B65" s="93" t="s">
        <v>142</v>
      </c>
      <c r="C65" s="97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5">
        <v>5.5E-2</v>
      </c>
    </row>
    <row r="66" spans="1:14" ht="25" customHeight="1">
      <c r="A66" s="92">
        <v>85</v>
      </c>
      <c r="B66" s="93" t="s">
        <v>142</v>
      </c>
      <c r="C66" s="97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5">
        <v>5.5E-2</v>
      </c>
    </row>
  </sheetData>
  <mergeCells count="1">
    <mergeCell ref="A1:N1"/>
  </mergeCells>
  <pageMargins left="0.7" right="0.7" top="0.75" bottom="0.75" header="0.3" footer="0.3"/>
  <pageSetup paperSize="9" scale="26" fitToHeight="0" orientation="portrait" r:id="rId1"/>
  <headerFooter>
    <oddHeader>&amp;CANNEXES FINANCIERES
Lot 3 fruits et légumes fruits et légumes 1ere gamme, 4e et 5e gamme conventionnel
- catologue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9</vt:i4>
      </vt:variant>
    </vt:vector>
  </HeadingPairs>
  <TitlesOfParts>
    <vt:vector size="22" baseType="lpstr">
      <vt:lpstr>lot 1-0</vt:lpstr>
      <vt:lpstr>lot 1-BPU</vt:lpstr>
      <vt:lpstr>lot 1 -catalogue</vt:lpstr>
      <vt:lpstr>lot 2</vt:lpstr>
      <vt:lpstr>lot 2-BPU</vt:lpstr>
      <vt:lpstr>lot 2 -catalogue</vt:lpstr>
      <vt:lpstr>lot 3</vt:lpstr>
      <vt:lpstr>lot 3-BPU</vt:lpstr>
      <vt:lpstr>lot 3 -catalogue</vt:lpstr>
      <vt:lpstr>lot 4 </vt:lpstr>
      <vt:lpstr>lot 4-BPU</vt:lpstr>
      <vt:lpstr>lot 4 -catalogue</vt:lpstr>
      <vt:lpstr>SIMULATION FINANCIERE</vt:lpstr>
      <vt:lpstr>'lot 1-BPU'!Impression_des_titres</vt:lpstr>
      <vt:lpstr>'lot 2-BPU'!Impression_des_titres</vt:lpstr>
      <vt:lpstr>'lot 3-BPU'!Impression_des_titres</vt:lpstr>
      <vt:lpstr>'lot 4-BPU'!Impression_des_titres</vt:lpstr>
      <vt:lpstr>'lot 1-0'!Zone_d_impression</vt:lpstr>
      <vt:lpstr>'lot 1-BPU'!Zone_d_impression</vt:lpstr>
      <vt:lpstr>'lot 2'!Zone_d_impression</vt:lpstr>
      <vt:lpstr>'lot 3'!Zone_d_impression</vt:lpstr>
      <vt:lpstr>'lot 4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2025-07-10T08:17:21Z</dcterms:modified>
</cp:coreProperties>
</file>